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 PC\Desktop\INFORMACION TRIMESTRAL 3T 2022\"/>
    </mc:Choice>
  </mc:AlternateContent>
  <xr:revisionPtr revIDLastSave="0" documentId="13_ncr:1_{4E572736-07AD-4203-B274-864B3B286C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FE" sheetId="3" r:id="rId1"/>
  </sheets>
  <definedNames>
    <definedName name="_xlnm._FilterDatabase" localSheetId="0" hidden="1">EFE!#REF!</definedName>
    <definedName name="_xlnm.Print_Area" localSheetId="0">EFE!$A$1:$D$76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5" i="3" l="1"/>
  <c r="C54" i="3" s="1"/>
  <c r="B55" i="3"/>
  <c r="B54" i="3" s="1"/>
  <c r="C49" i="3" l="1"/>
  <c r="B49" i="3"/>
  <c r="B48" i="3" s="1"/>
  <c r="C48" i="3"/>
  <c r="C59" i="3" l="1"/>
  <c r="B59" i="3"/>
  <c r="C41" i="3" l="1"/>
  <c r="B41" i="3"/>
  <c r="C36" i="3"/>
  <c r="B36" i="3"/>
  <c r="C16" i="3"/>
  <c r="B16" i="3"/>
  <c r="C4" i="3"/>
  <c r="B4" i="3"/>
  <c r="C45" i="3" l="1"/>
  <c r="C61" i="3" s="1"/>
  <c r="C33" i="3"/>
  <c r="B33" i="3"/>
  <c r="B45" i="3"/>
  <c r="B61" i="3" l="1"/>
</calcChain>
</file>

<file path=xl/sharedStrings.xml><?xml version="1.0" encoding="utf-8"?>
<sst xmlns="http://schemas.openxmlformats.org/spreadsheetml/2006/main" count="92" uniqueCount="58">
  <si>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</si>
  <si>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</si>
  <si>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</si>
  <si>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</si>
  <si>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</si>
  <si>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</si>
  <si>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</si>
  <si>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</si>
  <si>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</si>
  <si>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</si>
  <si>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</si>
  <si>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</si>
  <si>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</si>
  <si>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</si>
  <si>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</si>
  <si>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</si>
  <si>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</si>
  <si>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</si>
  <si>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</si>
  <si>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</si>
  <si>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</si>
  <si>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</si>
  <si>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</si>
  <si>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</si>
  <si>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</si>
  <si>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</si>
  <si>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</si>
  <si>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</si>
  <si>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</si>
  <si>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</si>
  <si>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</si>
  <si>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</si>
  <si>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</si>
  <si>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</si>
  <si>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</si>
  <si>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</si>
  <si>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</si>
  <si>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</si>
  <si>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</si>
  <si>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</si>
  <si>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</si>
  <si>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</si>
  <si>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</si>
  <si>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</si>
  <si>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</si>
  <si>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</si>
  <si>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</si>
  <si>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</si>
  <si>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</si>
  <si>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Flujos Netos de Efectivo por Actividades de Financiamiento</t>
  </si>
  <si>
    <t>010000</t>
  </si>
  <si>
    <t>030000</t>
  </si>
  <si>
    <t>020000</t>
  </si>
  <si>
    <t>INTER</t>
  </si>
  <si>
    <t>EXTER</t>
  </si>
  <si>
    <t>OTOROP</t>
  </si>
  <si>
    <t>Municipio de Tarimoro, Gto.
Estado de Flujos de Efectivo
Del 1 de Enero al 30 de Septiembre de 2022
(Cifras en Pesos)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</si>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</sst>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0" fontId="3" fillId="0" borderId="4" xfId="8" applyFont="1" applyFill="1" applyBorder="1" applyAlignment="1">
      <alignment horizontal="left" vertical="top" wrapText="1" indent="3"/>
    </xf>
    <xf numFmtId="0" fontId="3" fillId="0" borderId="4" xfId="8" applyFont="1" applyFill="1" applyBorder="1" applyAlignment="1">
      <alignment horizontal="left" vertical="top" wrapText="1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Fill="1" applyBorder="1" applyAlignment="1" applyProtection="1">
      <alignment horizontal="center" vertical="center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horizontal="left" vertical="center"/>
      <protection locked="0"/>
    </xf>
    <xf numFmtId="0" fontId="3" fillId="0" borderId="0" xfId="8" applyFont="1" applyProtection="1">
      <protection locked="0"/>
    </xf>
    <xf numFmtId="0" fontId="3" fillId="0" borderId="0" xfId="8" applyFont="1" applyAlignment="1" applyProtection="1">
      <alignment horizontal="right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790575</xdr:colOff>
      <xdr:row>0</xdr:row>
      <xdr:rowOff>66675</xdr:rowOff>
    </xdr:from>
    <xdr:to>
      <xdr:col>2</xdr:col>
      <xdr:colOff>1371599</xdr:colOff>
      <xdr:row>0</xdr:row>
      <xdr:rowOff>495300</xdr:rowOff>
    </xdr:to>
    <xdr:pic>
      <xdr:nvPicPr>
        <xdr:cNvPr id="2" name="il_fi">
          <a:extLst>
            <a:ext uri="{FF2B5EF4-FFF2-40B4-BE49-F238E27FC236}">
              <a16:creationId xmlns:a16="http://schemas.microsoft.com/office/drawing/2014/main" id="{E070C928-3D4B-4367-A530-BE9C18EBA2ED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58075" y="66675"/>
          <a:ext cx="581024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0</xdr:row>
      <xdr:rowOff>95250</xdr:rowOff>
    </xdr:from>
    <xdr:to>
      <xdr:col>0</xdr:col>
      <xdr:colOff>744205</xdr:colOff>
      <xdr:row>0</xdr:row>
      <xdr:rowOff>457200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C699E05-746A-4E62-91A9-1232326956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0"/>
          <a:ext cx="687055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2886075</xdr:colOff>
      <xdr:row>71</xdr:row>
      <xdr:rowOff>0</xdr:rowOff>
    </xdr:from>
    <xdr:to>
      <xdr:col>2</xdr:col>
      <xdr:colOff>19050</xdr:colOff>
      <xdr:row>71</xdr:row>
      <xdr:rowOff>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63AECB07-5507-4F04-90B2-2C3D4093C1B1}"/>
            </a:ext>
          </a:extLst>
        </xdr:cNvPr>
        <xdr:cNvCxnSpPr/>
      </xdr:nvCxnSpPr>
      <xdr:spPr>
        <a:xfrm>
          <a:off x="6667500" y="10972800"/>
          <a:ext cx="190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304800</xdr:colOff>
      <xdr:row>70</xdr:row>
      <xdr:rowOff>123826</xdr:rowOff>
    </xdr:from>
    <xdr:to>
      <xdr:col>0</xdr:col>
      <xdr:colOff>2124075</xdr:colOff>
      <xdr:row>70</xdr:row>
      <xdr:rowOff>133351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D9CBC1F1-9915-4B36-8327-E7741EE2BD9C}"/>
            </a:ext>
          </a:extLst>
        </xdr:cNvPr>
        <xdr:cNvCxnSpPr/>
      </xdr:nvCxnSpPr>
      <xdr:spPr>
        <a:xfrm flipV="1">
          <a:off x="304800" y="10953751"/>
          <a:ext cx="181927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</xdr:colOff>
      <xdr:row>68</xdr:row>
      <xdr:rowOff>38101</xdr:rowOff>
    </xdr:from>
    <xdr:to>
      <xdr:col>2</xdr:col>
      <xdr:colOff>1419225</xdr:colOff>
      <xdr:row>75</xdr:row>
      <xdr:rowOff>28576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AF62CC1E-480B-4E62-8301-9BED2DA94054}"/>
            </a:ext>
          </a:extLst>
        </xdr:cNvPr>
        <xdr:cNvSpPr txBox="1"/>
      </xdr:nvSpPr>
      <xdr:spPr>
        <a:xfrm>
          <a:off x="47625" y="10582276"/>
          <a:ext cx="8039100" cy="990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endParaRPr lang="es-MX" sz="1100"/>
        </a:p>
        <a:p>
          <a:r>
            <a:rPr lang="es-MX" sz="1100"/>
            <a:t>      Lic.</a:t>
          </a:r>
          <a:r>
            <a:rPr lang="es-MX" sz="1100" baseline="0"/>
            <a:t> Moisés  Maldonado López                                                                                                               C.P. Cynthia Fuentes Rodríguez</a:t>
          </a:r>
        </a:p>
        <a:p>
          <a:r>
            <a:rPr lang="es-MX" sz="1100" baseline="0"/>
            <a:t>                Presidente Municipal                                                                                                                              Tesorera Municipal</a:t>
          </a:r>
          <a:endParaRPr lang="es-MX" sz="1100"/>
        </a:p>
      </xdr:txBody>
    </xdr:sp>
    <xdr:clientData/>
  </xdr:twoCellAnchor>
  <xdr:twoCellAnchor>
    <xdr:from>
      <xdr:col>1</xdr:col>
      <xdr:colOff>2886075</xdr:colOff>
      <xdr:row>71</xdr:row>
      <xdr:rowOff>0</xdr:rowOff>
    </xdr:from>
    <xdr:to>
      <xdr:col>2</xdr:col>
      <xdr:colOff>19050</xdr:colOff>
      <xdr:row>71</xdr:row>
      <xdr:rowOff>0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B3C3925E-D06C-44BD-8548-A66F25849FAE}"/>
            </a:ext>
          </a:extLst>
        </xdr:cNvPr>
        <xdr:cNvCxnSpPr/>
      </xdr:nvCxnSpPr>
      <xdr:spPr>
        <a:xfrm>
          <a:off x="6667500" y="10972800"/>
          <a:ext cx="190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409575</xdr:colOff>
      <xdr:row>70</xdr:row>
      <xdr:rowOff>114300</xdr:rowOff>
    </xdr:from>
    <xdr:to>
      <xdr:col>2</xdr:col>
      <xdr:colOff>561975</xdr:colOff>
      <xdr:row>70</xdr:row>
      <xdr:rowOff>133350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D18145D7-E944-459D-9F21-62DECA0F492D}"/>
            </a:ext>
          </a:extLst>
        </xdr:cNvPr>
        <xdr:cNvCxnSpPr/>
      </xdr:nvCxnSpPr>
      <xdr:spPr>
        <a:xfrm>
          <a:off x="5600700" y="10944225"/>
          <a:ext cx="1628775" cy="190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304800</xdr:colOff>
      <xdr:row>70</xdr:row>
      <xdr:rowOff>123826</xdr:rowOff>
    </xdr:from>
    <xdr:to>
      <xdr:col>0</xdr:col>
      <xdr:colOff>2124075</xdr:colOff>
      <xdr:row>70</xdr:row>
      <xdr:rowOff>133351</xdr:rowOff>
    </xdr:to>
    <xdr:cxnSp macro="">
      <xdr:nvCxnSpPr>
        <xdr:cNvPr id="9" name="Conector recto 8">
          <a:extLst>
            <a:ext uri="{FF2B5EF4-FFF2-40B4-BE49-F238E27FC236}">
              <a16:creationId xmlns:a16="http://schemas.microsoft.com/office/drawing/2014/main" id="{71B94570-B381-4860-AF7C-111D8681D407}"/>
            </a:ext>
          </a:extLst>
        </xdr:cNvPr>
        <xdr:cNvCxnSpPr/>
      </xdr:nvCxnSpPr>
      <xdr:spPr>
        <a:xfrm flipV="1">
          <a:off x="304800" y="10953751"/>
          <a:ext cx="181927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78"/>
  <sheetViews>
    <sheetView tabSelected="1" zoomScaleNormal="100" workbookViewId="0">
      <selection activeCell="H50" sqref="H50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19" t="s">
        <v>56</v>
      </c>
      <c r="B1" s="20"/>
      <c r="C1" s="21"/>
    </row>
    <row r="2" spans="1:22" ht="15" customHeight="1" x14ac:dyDescent="0.2">
      <c r="A2" s="2" t="s">
        <v>0</v>
      </c>
      <c r="B2" s="3">
        <v>2022</v>
      </c>
      <c r="C2" s="3">
        <v>2021</v>
      </c>
      <c r="V2" s="1" t="s">
        <v>1</v>
      </c>
    </row>
    <row r="3" spans="1:22" ht="11.25" customHeight="1" x14ac:dyDescent="0.2">
      <c r="A3" s="4" t="s">
        <v>40</v>
      </c>
      <c r="B3" s="5"/>
      <c r="C3" s="5"/>
    </row>
    <row r="4" spans="1:22" ht="11.25" customHeight="1" x14ac:dyDescent="0.2">
      <c r="A4" s="6" t="s">
        <v>2</v>
      </c>
      <c r="B4" s="16">
        <f>SUM(B5:B14)</f>
        <v>144516494.34999999</v>
      </c>
      <c r="C4" s="16">
        <f>SUM(C5:C14)</f>
        <v>187384296.78</v>
      </c>
      <c r="D4" s="13" t="s">
        <v>39</v>
      </c>
    </row>
    <row r="5" spans="1:22" ht="11.25" customHeight="1" x14ac:dyDescent="0.2">
      <c r="A5" s="7" t="s">
        <v>3</v>
      </c>
      <c r="B5" s="17">
        <v>10628790.17</v>
      </c>
      <c r="C5" s="17">
        <v>10043313.439999999</v>
      </c>
      <c r="D5" s="14">
        <v>100000</v>
      </c>
    </row>
    <row r="6" spans="1:22" ht="11.25" customHeight="1" x14ac:dyDescent="0.2">
      <c r="A6" s="7" t="s">
        <v>4</v>
      </c>
      <c r="B6" s="17">
        <v>0</v>
      </c>
      <c r="C6" s="17">
        <v>0</v>
      </c>
      <c r="D6" s="14">
        <v>200000</v>
      </c>
    </row>
    <row r="7" spans="1:22" ht="11.25" customHeight="1" x14ac:dyDescent="0.2">
      <c r="A7" s="7" t="s">
        <v>35</v>
      </c>
      <c r="B7" s="17">
        <v>0</v>
      </c>
      <c r="C7" s="17">
        <v>0</v>
      </c>
      <c r="D7" s="14">
        <v>300000</v>
      </c>
    </row>
    <row r="8" spans="1:22" ht="11.25" customHeight="1" x14ac:dyDescent="0.2">
      <c r="A8" s="7" t="s">
        <v>5</v>
      </c>
      <c r="B8" s="17">
        <v>3713482.96</v>
      </c>
      <c r="C8" s="17">
        <v>5186384.8099999996</v>
      </c>
      <c r="D8" s="14">
        <v>400000</v>
      </c>
    </row>
    <row r="9" spans="1:22" ht="11.25" customHeight="1" x14ac:dyDescent="0.2">
      <c r="A9" s="7" t="s">
        <v>36</v>
      </c>
      <c r="B9" s="17">
        <v>1015247.63</v>
      </c>
      <c r="C9" s="17">
        <v>1274303.8899999999</v>
      </c>
      <c r="D9" s="14">
        <v>500000</v>
      </c>
    </row>
    <row r="10" spans="1:22" ht="11.25" customHeight="1" x14ac:dyDescent="0.2">
      <c r="A10" s="7" t="s">
        <v>37</v>
      </c>
      <c r="B10" s="17">
        <v>237499.18</v>
      </c>
      <c r="C10" s="17">
        <v>896305.74</v>
      </c>
      <c r="D10" s="14">
        <v>600000</v>
      </c>
    </row>
    <row r="11" spans="1:22" ht="11.25" customHeight="1" x14ac:dyDescent="0.2">
      <c r="A11" s="7" t="s">
        <v>38</v>
      </c>
      <c r="B11" s="17">
        <v>0</v>
      </c>
      <c r="C11" s="17">
        <v>0</v>
      </c>
      <c r="D11" s="14">
        <v>700000</v>
      </c>
    </row>
    <row r="12" spans="1:22" ht="22.5" x14ac:dyDescent="0.2">
      <c r="A12" s="7" t="s">
        <v>41</v>
      </c>
      <c r="B12" s="17">
        <v>128921474.41</v>
      </c>
      <c r="C12" s="17">
        <v>169983988.90000001</v>
      </c>
      <c r="D12" s="14">
        <v>800000</v>
      </c>
    </row>
    <row r="13" spans="1:22" ht="11.25" customHeight="1" x14ac:dyDescent="0.2">
      <c r="A13" s="7" t="s">
        <v>42</v>
      </c>
      <c r="B13" s="17">
        <v>0</v>
      </c>
      <c r="C13" s="17">
        <v>0</v>
      </c>
      <c r="D13" s="14">
        <v>900000</v>
      </c>
    </row>
    <row r="14" spans="1:22" ht="11.25" customHeight="1" x14ac:dyDescent="0.2">
      <c r="A14" s="7" t="s">
        <v>6</v>
      </c>
      <c r="B14" s="17">
        <v>0</v>
      </c>
      <c r="C14" s="17">
        <v>0</v>
      </c>
      <c r="D14" s="13" t="s">
        <v>55</v>
      </c>
    </row>
    <row r="15" spans="1:22" ht="11.25" customHeight="1" x14ac:dyDescent="0.2">
      <c r="A15" s="8"/>
      <c r="B15" s="18"/>
      <c r="C15" s="18"/>
      <c r="D15" s="13" t="s">
        <v>39</v>
      </c>
    </row>
    <row r="16" spans="1:22" ht="11.25" customHeight="1" x14ac:dyDescent="0.2">
      <c r="A16" s="6" t="s">
        <v>7</v>
      </c>
      <c r="B16" s="16">
        <f>SUM(B17:B32)</f>
        <v>93135467.780000001</v>
      </c>
      <c r="C16" s="16">
        <f>SUM(C17:C32)</f>
        <v>126671137.64000002</v>
      </c>
      <c r="D16" s="13" t="s">
        <v>39</v>
      </c>
    </row>
    <row r="17" spans="1:4" ht="11.25" customHeight="1" x14ac:dyDescent="0.2">
      <c r="A17" s="7" t="s">
        <v>8</v>
      </c>
      <c r="B17" s="17">
        <v>51720313.75</v>
      </c>
      <c r="C17" s="17">
        <v>70650809.840000004</v>
      </c>
      <c r="D17" s="14">
        <v>1000</v>
      </c>
    </row>
    <row r="18" spans="1:4" ht="11.25" customHeight="1" x14ac:dyDescent="0.2">
      <c r="A18" s="7" t="s">
        <v>9</v>
      </c>
      <c r="B18" s="17">
        <v>7056846.7699999996</v>
      </c>
      <c r="C18" s="17">
        <v>12753740.43</v>
      </c>
      <c r="D18" s="14">
        <v>2000</v>
      </c>
    </row>
    <row r="19" spans="1:4" ht="11.25" customHeight="1" x14ac:dyDescent="0.2">
      <c r="A19" s="7" t="s">
        <v>10</v>
      </c>
      <c r="B19" s="17">
        <v>22845322.77</v>
      </c>
      <c r="C19" s="17">
        <v>24477634.43</v>
      </c>
      <c r="D19" s="14">
        <v>3000</v>
      </c>
    </row>
    <row r="20" spans="1:4" ht="11.25" customHeight="1" x14ac:dyDescent="0.2">
      <c r="A20" s="7" t="s">
        <v>11</v>
      </c>
      <c r="B20" s="17">
        <v>4323967.04</v>
      </c>
      <c r="C20" s="17">
        <v>5408240.6200000001</v>
      </c>
      <c r="D20" s="14">
        <v>4100</v>
      </c>
    </row>
    <row r="21" spans="1:4" ht="11.25" customHeight="1" x14ac:dyDescent="0.2">
      <c r="A21" s="7" t="s">
        <v>12</v>
      </c>
      <c r="B21" s="17">
        <v>200000</v>
      </c>
      <c r="C21" s="17">
        <v>0</v>
      </c>
      <c r="D21" s="14">
        <v>4200</v>
      </c>
    </row>
    <row r="22" spans="1:4" ht="11.25" customHeight="1" x14ac:dyDescent="0.2">
      <c r="A22" s="7" t="s">
        <v>43</v>
      </c>
      <c r="B22" s="17">
        <v>5076671.8</v>
      </c>
      <c r="C22" s="17">
        <v>0</v>
      </c>
      <c r="D22" s="14">
        <v>4300</v>
      </c>
    </row>
    <row r="23" spans="1:4" ht="11.25" customHeight="1" x14ac:dyDescent="0.2">
      <c r="A23" s="7" t="s">
        <v>13</v>
      </c>
      <c r="B23" s="17">
        <v>1912345.65</v>
      </c>
      <c r="C23" s="17">
        <v>13380712.32</v>
      </c>
      <c r="D23" s="14">
        <v>4400</v>
      </c>
    </row>
    <row r="24" spans="1:4" ht="11.25" customHeight="1" x14ac:dyDescent="0.2">
      <c r="A24" s="7" t="s">
        <v>14</v>
      </c>
      <c r="B24" s="17">
        <v>0</v>
      </c>
      <c r="C24" s="17">
        <v>0</v>
      </c>
      <c r="D24" s="14">
        <v>4500</v>
      </c>
    </row>
    <row r="25" spans="1:4" ht="11.25" customHeight="1" x14ac:dyDescent="0.2">
      <c r="A25" s="7" t="s">
        <v>15</v>
      </c>
      <c r="B25" s="17">
        <v>0</v>
      </c>
      <c r="C25" s="17">
        <v>0</v>
      </c>
      <c r="D25" s="14">
        <v>4600</v>
      </c>
    </row>
    <row r="26" spans="1:4" ht="11.25" customHeight="1" x14ac:dyDescent="0.2">
      <c r="A26" s="7" t="s">
        <v>16</v>
      </c>
      <c r="B26" s="17">
        <v>0</v>
      </c>
      <c r="C26" s="17">
        <v>0</v>
      </c>
      <c r="D26" s="14">
        <v>4700</v>
      </c>
    </row>
    <row r="27" spans="1:4" ht="11.25" customHeight="1" x14ac:dyDescent="0.2">
      <c r="A27" s="7" t="s">
        <v>17</v>
      </c>
      <c r="B27" s="17">
        <v>0</v>
      </c>
      <c r="C27" s="17">
        <v>0</v>
      </c>
      <c r="D27" s="14">
        <v>4800</v>
      </c>
    </row>
    <row r="28" spans="1:4" ht="11.25" customHeight="1" x14ac:dyDescent="0.2">
      <c r="A28" s="7" t="s">
        <v>18</v>
      </c>
      <c r="B28" s="17">
        <v>0</v>
      </c>
      <c r="C28" s="17">
        <v>0</v>
      </c>
      <c r="D28" s="14">
        <v>4900</v>
      </c>
    </row>
    <row r="29" spans="1:4" ht="11.25" customHeight="1" x14ac:dyDescent="0.2">
      <c r="A29" s="7" t="s">
        <v>44</v>
      </c>
      <c r="B29" s="17">
        <v>0</v>
      </c>
      <c r="C29" s="17">
        <v>0</v>
      </c>
      <c r="D29" s="14">
        <v>8100</v>
      </c>
    </row>
    <row r="30" spans="1:4" ht="11.25" customHeight="1" x14ac:dyDescent="0.2">
      <c r="A30" s="7" t="s">
        <v>19</v>
      </c>
      <c r="B30" s="17">
        <v>0</v>
      </c>
      <c r="C30" s="17">
        <v>0</v>
      </c>
      <c r="D30" s="14">
        <v>8300</v>
      </c>
    </row>
    <row r="31" spans="1:4" ht="11.25" customHeight="1" x14ac:dyDescent="0.2">
      <c r="A31" s="7" t="s">
        <v>20</v>
      </c>
      <c r="B31" s="17">
        <v>0</v>
      </c>
      <c r="C31" s="17">
        <v>0</v>
      </c>
      <c r="D31" s="14">
        <v>8500</v>
      </c>
    </row>
    <row r="32" spans="1:4" ht="11.25" customHeight="1" x14ac:dyDescent="0.2">
      <c r="A32" s="7" t="s">
        <v>21</v>
      </c>
      <c r="B32" s="17">
        <v>0</v>
      </c>
      <c r="C32" s="17">
        <v>0</v>
      </c>
      <c r="D32" s="13" t="s">
        <v>39</v>
      </c>
    </row>
    <row r="33" spans="1:4" ht="11.25" customHeight="1" x14ac:dyDescent="0.2">
      <c r="A33" s="4" t="s">
        <v>45</v>
      </c>
      <c r="B33" s="16">
        <f>B4-B16</f>
        <v>51381026.569999993</v>
      </c>
      <c r="C33" s="16">
        <f>C4-C16</f>
        <v>60713159.139999986</v>
      </c>
      <c r="D33" s="13" t="s">
        <v>39</v>
      </c>
    </row>
    <row r="34" spans="1:4" ht="11.25" customHeight="1" x14ac:dyDescent="0.2">
      <c r="A34" s="9"/>
      <c r="B34" s="18"/>
      <c r="C34" s="18"/>
      <c r="D34" s="13" t="s">
        <v>39</v>
      </c>
    </row>
    <row r="35" spans="1:4" ht="11.25" customHeight="1" x14ac:dyDescent="0.2">
      <c r="A35" s="4" t="s">
        <v>46</v>
      </c>
      <c r="B35" s="18"/>
      <c r="C35" s="18"/>
      <c r="D35" s="13" t="s">
        <v>39</v>
      </c>
    </row>
    <row r="36" spans="1:4" ht="11.25" customHeight="1" x14ac:dyDescent="0.2">
      <c r="A36" s="6" t="s">
        <v>2</v>
      </c>
      <c r="B36" s="16">
        <f>SUM(B37:B39)</f>
        <v>0</v>
      </c>
      <c r="C36" s="16">
        <f>SUM(C37:C39)</f>
        <v>0</v>
      </c>
      <c r="D36" s="13" t="s">
        <v>39</v>
      </c>
    </row>
    <row r="37" spans="1:4" ht="11.25" customHeight="1" x14ac:dyDescent="0.2">
      <c r="A37" s="7" t="s">
        <v>22</v>
      </c>
      <c r="B37" s="17">
        <v>0</v>
      </c>
      <c r="C37" s="17">
        <v>0</v>
      </c>
      <c r="D37" s="13">
        <v>620001</v>
      </c>
    </row>
    <row r="38" spans="1:4" ht="11.25" customHeight="1" x14ac:dyDescent="0.2">
      <c r="A38" s="7" t="s">
        <v>23</v>
      </c>
      <c r="B38" s="17">
        <v>0</v>
      </c>
      <c r="C38" s="17">
        <v>0</v>
      </c>
      <c r="D38" s="13">
        <v>621001</v>
      </c>
    </row>
    <row r="39" spans="1:4" ht="11.25" customHeight="1" x14ac:dyDescent="0.2">
      <c r="A39" s="7" t="s">
        <v>24</v>
      </c>
      <c r="B39" s="17">
        <v>0</v>
      </c>
      <c r="C39" s="17">
        <v>0</v>
      </c>
      <c r="D39" s="13" t="s">
        <v>39</v>
      </c>
    </row>
    <row r="40" spans="1:4" ht="11.25" customHeight="1" x14ac:dyDescent="0.2">
      <c r="A40" s="8"/>
      <c r="B40" s="18"/>
      <c r="C40" s="18"/>
      <c r="D40" s="13" t="s">
        <v>39</v>
      </c>
    </row>
    <row r="41" spans="1:4" ht="11.25" customHeight="1" x14ac:dyDescent="0.2">
      <c r="A41" s="6" t="s">
        <v>7</v>
      </c>
      <c r="B41" s="16">
        <f>SUM(B42:B44)</f>
        <v>7517537.9199999999</v>
      </c>
      <c r="C41" s="16">
        <f>SUM(C42:C44)</f>
        <v>59722250.450000003</v>
      </c>
      <c r="D41" s="13" t="s">
        <v>39</v>
      </c>
    </row>
    <row r="42" spans="1:4" ht="11.25" customHeight="1" x14ac:dyDescent="0.2">
      <c r="A42" s="7" t="s">
        <v>22</v>
      </c>
      <c r="B42" s="17">
        <v>4965165.51</v>
      </c>
      <c r="C42" s="17">
        <v>59367616.140000001</v>
      </c>
      <c r="D42" s="13">
        <v>6000</v>
      </c>
    </row>
    <row r="43" spans="1:4" ht="11.25" customHeight="1" x14ac:dyDescent="0.2">
      <c r="A43" s="7" t="s">
        <v>23</v>
      </c>
      <c r="B43" s="17">
        <v>2552372.41</v>
      </c>
      <c r="C43" s="17">
        <v>354634.31</v>
      </c>
      <c r="D43" s="13">
        <v>5000</v>
      </c>
    </row>
    <row r="44" spans="1:4" ht="11.25" customHeight="1" x14ac:dyDescent="0.2">
      <c r="A44" s="7" t="s">
        <v>25</v>
      </c>
      <c r="B44" s="17">
        <v>0</v>
      </c>
      <c r="C44" s="17">
        <v>0</v>
      </c>
      <c r="D44" s="13">
        <v>7000</v>
      </c>
    </row>
    <row r="45" spans="1:4" ht="11.25" customHeight="1" x14ac:dyDescent="0.2">
      <c r="A45" s="4" t="s">
        <v>47</v>
      </c>
      <c r="B45" s="16">
        <f>B36-B41</f>
        <v>-7517537.9199999999</v>
      </c>
      <c r="C45" s="16">
        <f>C36-C41</f>
        <v>-59722250.450000003</v>
      </c>
      <c r="D45" s="13" t="s">
        <v>39</v>
      </c>
    </row>
    <row r="46" spans="1:4" ht="11.25" customHeight="1" x14ac:dyDescent="0.2">
      <c r="A46" s="9"/>
      <c r="B46" s="18"/>
      <c r="C46" s="18"/>
      <c r="D46" s="13" t="s">
        <v>39</v>
      </c>
    </row>
    <row r="47" spans="1:4" ht="11.25" customHeight="1" x14ac:dyDescent="0.2">
      <c r="A47" s="4" t="s">
        <v>48</v>
      </c>
      <c r="B47" s="18"/>
      <c r="C47" s="18"/>
      <c r="D47" s="13" t="s">
        <v>39</v>
      </c>
    </row>
    <row r="48" spans="1:4" ht="11.25" customHeight="1" x14ac:dyDescent="0.2">
      <c r="A48" s="6" t="s">
        <v>2</v>
      </c>
      <c r="B48" s="16">
        <f>SUM(B49+B52)</f>
        <v>0</v>
      </c>
      <c r="C48" s="16">
        <f>SUM(C49+C52)</f>
        <v>0</v>
      </c>
      <c r="D48" s="13" t="s">
        <v>39</v>
      </c>
    </row>
    <row r="49" spans="1:4" ht="11.25" customHeight="1" x14ac:dyDescent="0.2">
      <c r="A49" s="7" t="s">
        <v>26</v>
      </c>
      <c r="B49" s="17">
        <f>B50+B51</f>
        <v>0</v>
      </c>
      <c r="C49" s="17">
        <f>C50+C51</f>
        <v>0</v>
      </c>
      <c r="D49" s="13" t="s">
        <v>39</v>
      </c>
    </row>
    <row r="50" spans="1:4" ht="11.25" customHeight="1" x14ac:dyDescent="0.2">
      <c r="A50" s="7" t="s">
        <v>27</v>
      </c>
      <c r="B50" s="17">
        <v>0</v>
      </c>
      <c r="C50" s="17">
        <v>0</v>
      </c>
      <c r="D50" s="15" t="s">
        <v>50</v>
      </c>
    </row>
    <row r="51" spans="1:4" ht="11.25" customHeight="1" x14ac:dyDescent="0.2">
      <c r="A51" s="7" t="s">
        <v>28</v>
      </c>
      <c r="B51" s="17">
        <v>0</v>
      </c>
      <c r="C51" s="17">
        <v>0</v>
      </c>
      <c r="D51" s="15" t="s">
        <v>51</v>
      </c>
    </row>
    <row r="52" spans="1:4" ht="11.25" customHeight="1" x14ac:dyDescent="0.2">
      <c r="A52" s="7" t="s">
        <v>29</v>
      </c>
      <c r="B52" s="17">
        <v>0</v>
      </c>
      <c r="C52" s="17">
        <v>0</v>
      </c>
      <c r="D52" s="15" t="s">
        <v>52</v>
      </c>
    </row>
    <row r="53" spans="1:4" ht="11.25" customHeight="1" x14ac:dyDescent="0.2">
      <c r="A53" s="8"/>
      <c r="B53" s="18"/>
      <c r="C53" s="18"/>
      <c r="D53" s="13" t="s">
        <v>39</v>
      </c>
    </row>
    <row r="54" spans="1:4" ht="11.25" customHeight="1" x14ac:dyDescent="0.2">
      <c r="A54" s="6" t="s">
        <v>7</v>
      </c>
      <c r="B54" s="16">
        <f>SUM(B55+B58)</f>
        <v>4001101.65</v>
      </c>
      <c r="C54" s="16">
        <f>SUM(C55+C58)</f>
        <v>25813.5</v>
      </c>
      <c r="D54" s="13" t="s">
        <v>39</v>
      </c>
    </row>
    <row r="55" spans="1:4" ht="11.25" customHeight="1" x14ac:dyDescent="0.2">
      <c r="A55" s="7" t="s">
        <v>30</v>
      </c>
      <c r="B55" s="17">
        <f>SUM(B56+B57)</f>
        <v>148176</v>
      </c>
      <c r="C55" s="17">
        <f>SUM(C56+C57)</f>
        <v>0</v>
      </c>
      <c r="D55" s="13" t="s">
        <v>39</v>
      </c>
    </row>
    <row r="56" spans="1:4" ht="11.25" customHeight="1" x14ac:dyDescent="0.2">
      <c r="A56" s="7" t="s">
        <v>27</v>
      </c>
      <c r="B56" s="17">
        <v>148176</v>
      </c>
      <c r="C56" s="17">
        <v>0</v>
      </c>
      <c r="D56" s="13" t="s">
        <v>53</v>
      </c>
    </row>
    <row r="57" spans="1:4" ht="11.25" customHeight="1" x14ac:dyDescent="0.2">
      <c r="A57" s="7" t="s">
        <v>28</v>
      </c>
      <c r="B57" s="17">
        <v>0</v>
      </c>
      <c r="C57" s="17">
        <v>0</v>
      </c>
      <c r="D57" s="13" t="s">
        <v>54</v>
      </c>
    </row>
    <row r="58" spans="1:4" ht="11.25" customHeight="1" x14ac:dyDescent="0.2">
      <c r="A58" s="7" t="s">
        <v>31</v>
      </c>
      <c r="B58" s="17">
        <v>3852925.65</v>
      </c>
      <c r="C58" s="17">
        <v>25813.5</v>
      </c>
      <c r="D58" s="13" t="s">
        <v>39</v>
      </c>
    </row>
    <row r="59" spans="1:4" ht="11.25" customHeight="1" x14ac:dyDescent="0.2">
      <c r="A59" s="4" t="s">
        <v>49</v>
      </c>
      <c r="B59" s="16">
        <f>B48-B54</f>
        <v>-4001101.65</v>
      </c>
      <c r="C59" s="16">
        <f>C48-C54</f>
        <v>-25813.5</v>
      </c>
      <c r="D59" s="13" t="s">
        <v>39</v>
      </c>
    </row>
    <row r="60" spans="1:4" ht="11.25" customHeight="1" x14ac:dyDescent="0.2">
      <c r="A60" s="9"/>
      <c r="B60" s="18"/>
      <c r="C60" s="18"/>
      <c r="D60" s="13" t="s">
        <v>39</v>
      </c>
    </row>
    <row r="61" spans="1:4" ht="11.25" customHeight="1" x14ac:dyDescent="0.2">
      <c r="A61" s="4" t="s">
        <v>32</v>
      </c>
      <c r="B61" s="16">
        <f>B59+B45+B33</f>
        <v>39862386.999999993</v>
      </c>
      <c r="C61" s="16">
        <f>C59+C45+C33</f>
        <v>965095.18999998271</v>
      </c>
      <c r="D61" s="13" t="s">
        <v>39</v>
      </c>
    </row>
    <row r="62" spans="1:4" ht="11.25" customHeight="1" x14ac:dyDescent="0.2">
      <c r="A62" s="9"/>
      <c r="B62" s="18"/>
      <c r="C62" s="18"/>
      <c r="D62" s="13" t="s">
        <v>39</v>
      </c>
    </row>
    <row r="63" spans="1:4" ht="11.25" customHeight="1" x14ac:dyDescent="0.2">
      <c r="A63" s="4" t="s">
        <v>33</v>
      </c>
      <c r="B63" s="16">
        <v>16666541.710000001</v>
      </c>
      <c r="C63" s="16">
        <v>15701446.52</v>
      </c>
      <c r="D63" s="13" t="s">
        <v>39</v>
      </c>
    </row>
    <row r="64" spans="1:4" ht="11.25" customHeight="1" x14ac:dyDescent="0.2">
      <c r="A64" s="9"/>
      <c r="B64" s="18"/>
      <c r="C64" s="18"/>
      <c r="D64" s="13" t="s">
        <v>39</v>
      </c>
    </row>
    <row r="65" spans="1:7" ht="11.25" customHeight="1" x14ac:dyDescent="0.2">
      <c r="A65" s="4" t="s">
        <v>34</v>
      </c>
      <c r="B65" s="16">
        <v>56528928.710000001</v>
      </c>
      <c r="C65" s="16">
        <v>16666541.710000001</v>
      </c>
      <c r="D65" s="13" t="s">
        <v>39</v>
      </c>
    </row>
    <row r="66" spans="1:7" ht="11.25" customHeight="1" x14ac:dyDescent="0.2">
      <c r="A66" s="10"/>
      <c r="B66" s="11"/>
      <c r="C66" s="12"/>
    </row>
    <row r="68" spans="1:7" ht="27.75" customHeight="1" x14ac:dyDescent="0.2">
      <c r="A68" s="22" t="s">
        <v>57</v>
      </c>
      <c r="B68" s="22"/>
      <c r="C68" s="22"/>
      <c r="D68" s="22"/>
      <c r="E68" s="22"/>
      <c r="F68" s="22"/>
      <c r="G68" s="23"/>
    </row>
    <row r="69" spans="1:7" x14ac:dyDescent="0.2">
      <c r="A69" s="24"/>
      <c r="B69" s="25"/>
      <c r="C69" s="25"/>
      <c r="D69" s="25"/>
      <c r="E69" s="25"/>
      <c r="F69" s="25"/>
      <c r="G69" s="23"/>
    </row>
    <row r="70" spans="1:7" x14ac:dyDescent="0.2">
      <c r="A70" s="24"/>
      <c r="B70" s="25"/>
      <c r="C70" s="25"/>
      <c r="D70" s="25"/>
      <c r="E70" s="25"/>
      <c r="F70" s="25"/>
      <c r="G70" s="23"/>
    </row>
    <row r="71" spans="1:7" x14ac:dyDescent="0.2">
      <c r="A71" s="24"/>
      <c r="B71" s="25"/>
      <c r="C71" s="25"/>
      <c r="D71" s="25"/>
      <c r="E71" s="25"/>
      <c r="F71" s="25"/>
      <c r="G71" s="23"/>
    </row>
    <row r="72" spans="1:7" x14ac:dyDescent="0.2">
      <c r="A72" s="24"/>
      <c r="B72" s="25"/>
      <c r="C72" s="25"/>
      <c r="D72" s="25"/>
      <c r="E72" s="25"/>
      <c r="F72" s="25"/>
      <c r="G72" s="23"/>
    </row>
    <row r="73" spans="1:7" x14ac:dyDescent="0.2">
      <c r="A73" s="24"/>
      <c r="B73" s="25"/>
      <c r="C73" s="25"/>
      <c r="D73" s="25"/>
      <c r="E73" s="25"/>
      <c r="F73" s="25"/>
      <c r="G73" s="23"/>
    </row>
    <row r="74" spans="1:7" x14ac:dyDescent="0.2">
      <c r="A74" s="24"/>
      <c r="B74" s="25"/>
      <c r="C74" s="25"/>
      <c r="D74" s="25"/>
      <c r="E74" s="25"/>
      <c r="F74" s="25"/>
      <c r="G74" s="23"/>
    </row>
    <row r="75" spans="1:7" x14ac:dyDescent="0.2">
      <c r="A75" s="24"/>
      <c r="B75" s="25"/>
      <c r="C75" s="25"/>
      <c r="D75" s="25"/>
      <c r="E75" s="25"/>
      <c r="F75" s="25"/>
      <c r="G75" s="23"/>
    </row>
    <row r="76" spans="1:7" x14ac:dyDescent="0.2">
      <c r="A76" s="26"/>
      <c r="B76" s="26"/>
      <c r="C76" s="27"/>
      <c r="D76" s="27"/>
      <c r="E76" s="27"/>
      <c r="F76" s="27"/>
      <c r="G76" s="23"/>
    </row>
    <row r="77" spans="1:7" x14ac:dyDescent="0.2">
      <c r="A77" s="23"/>
      <c r="B77" s="23"/>
      <c r="C77" s="23"/>
      <c r="D77" s="23"/>
      <c r="E77" s="23"/>
      <c r="F77" s="23"/>
      <c r="G77" s="23"/>
    </row>
    <row r="78" spans="1:7" x14ac:dyDescent="0.2">
      <c r="A78" s="23"/>
      <c r="B78" s="23"/>
      <c r="C78" s="23"/>
      <c r="D78" s="23"/>
      <c r="E78" s="23"/>
      <c r="F78" s="23"/>
      <c r="G78" s="23"/>
    </row>
  </sheetData>
  <sheetProtection formatCells="0" formatColumns="0" formatRows="0" autoFilter="0"/>
  <mergeCells count="2">
    <mergeCell ref="A1:C1"/>
    <mergeCell ref="A68:F68"/>
  </mergeCells>
  <pageMargins left="0.70866141732283472" right="0.70866141732283472" top="0.55118110236220474" bottom="0.74803149606299213" header="0.31496062992125984" footer="0.31496062992125984"/>
  <pageSetup scale="7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45be96a9-161b-45e5-8955-82d7971c9a35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212f5b6f-540c-444d-8783-9749c880513e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 PC</cp:lastModifiedBy>
  <cp:revision/>
  <cp:lastPrinted>2019-05-15T20:50:09Z</cp:lastPrinted>
  <dcterms:created xsi:type="dcterms:W3CDTF">2012-12-11T20:31:36Z</dcterms:created>
  <dcterms:modified xsi:type="dcterms:W3CDTF">2022-11-03T14:43:52Z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