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ANUAL TARIMORO 2021\"/>
    </mc:Choice>
  </mc:AlternateContent>
  <xr:revisionPtr revIDLastSave="0" documentId="13_ncr:1_{6BFD1EF4-24DB-48B8-8F55-C652D6FF20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EAI!$A$1:$H$53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16" i="4"/>
  <c r="E16" i="4"/>
  <c r="H21" i="4"/>
  <c r="H39" i="4" s="1"/>
  <c r="E31" i="4"/>
  <c r="E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<sst xmlns="http://schemas.openxmlformats.org/spreadsheetml/2006/main" count="99" uniqueCount="51">
  <si>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</si>
  <si>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</si>
  <si>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</si>
  <si>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</si>
  <si>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</si>
  <si>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</si>
  <si>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</si>
  <si>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</si>
  <si>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</si>
  <si>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</si>
  <si>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</si>
  <si>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</si>
  <si>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</si>
  <si>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</si>
  <si>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</si>
  <si>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</si>
  <si>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</si>
  <si>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</si>
  <si>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</si>
  <si>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</si>
  <si>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</si>
  <si>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</si>
  <si>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</si>
  <si>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</si>
  <si>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</si>
  <si>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</si>
  <si>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</si>
  <si>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</si>
  <si>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</si>
  <si>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</si>
  <si>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</si>
  <si>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</si>
  <si>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</si>
  <si>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</si>
  <si>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</si>
  <si>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</si>
  <si>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</si>
  <si>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</si>
  <si>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</si>
  <si>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</si>
  <si>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</si>
  <si>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</si>
  <si>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</si>
  <si>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</si>
  <si>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</si>
  <si>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</si>
  <si>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</si>
  <si>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</si>
  <si>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</si>
  <si>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</si>
  <si>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Tarimoro, Gto.
Estado Analítico de Ingresos - ANUAL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</si>
</sst>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Font="1" applyProtection="1">
      <protection locked="0"/>
    </xf>
    <xf numFmtId="0" fontId="7" fillId="0" borderId="0" xfId="9" applyFont="1" applyAlignment="1" applyProtection="1">
      <alignment horizontal="right" vertical="top"/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 wrapText="1"/>
      <protection locked="0"/>
    </xf>
    <xf numFmtId="0" fontId="13" fillId="0" borderId="0" xfId="9" applyFont="1" applyAlignment="1" applyProtection="1">
      <alignment horizontal="left" vertical="center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45</xdr:row>
      <xdr:rowOff>123826</xdr:rowOff>
    </xdr:from>
    <xdr:to>
      <xdr:col>7</xdr:col>
      <xdr:colOff>1009650</xdr:colOff>
      <xdr:row>52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97E4B54-7BA9-4C78-8190-665CF491DBE0}"/>
            </a:ext>
          </a:extLst>
        </xdr:cNvPr>
        <xdr:cNvSpPr txBox="1"/>
      </xdr:nvSpPr>
      <xdr:spPr>
        <a:xfrm>
          <a:off x="152400" y="8715376"/>
          <a:ext cx="9801225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5</xdr:col>
      <xdr:colOff>847725</xdr:colOff>
      <xdr:row>48</xdr:row>
      <xdr:rowOff>47625</xdr:rowOff>
    </xdr:from>
    <xdr:to>
      <xdr:col>7</xdr:col>
      <xdr:colOff>457200</xdr:colOff>
      <xdr:row>48</xdr:row>
      <xdr:rowOff>57150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9E8D111-BF69-41A2-B744-D36EF9F837B0}"/>
            </a:ext>
          </a:extLst>
        </xdr:cNvPr>
        <xdr:cNvCxnSpPr/>
      </xdr:nvCxnSpPr>
      <xdr:spPr>
        <a:xfrm flipV="1">
          <a:off x="7696200" y="9067800"/>
          <a:ext cx="17049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48</xdr:row>
      <xdr:rowOff>9526</xdr:rowOff>
    </xdr:from>
    <xdr:to>
      <xdr:col>1</xdr:col>
      <xdr:colOff>2114550</xdr:colOff>
      <xdr:row>48</xdr:row>
      <xdr:rowOff>19051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5F5669A-FE75-4A87-A9A8-CCF6E0C3C363}"/>
            </a:ext>
          </a:extLst>
        </xdr:cNvPr>
        <xdr:cNvCxnSpPr/>
      </xdr:nvCxnSpPr>
      <xdr:spPr>
        <a:xfrm flipV="1">
          <a:off x="342900" y="9029701"/>
          <a:ext cx="18764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200025</xdr:colOff>
      <xdr:row>0</xdr:row>
      <xdr:rowOff>38100</xdr:rowOff>
    </xdr:from>
    <xdr:to>
      <xdr:col>7</xdr:col>
      <xdr:colOff>781049</xdr:colOff>
      <xdr:row>0</xdr:row>
      <xdr:rowOff>466725</xdr:rowOff>
    </xdr:to>
    <xdr:pic>
      <xdr:nvPicPr>
        <xdr:cNvPr id="12" name="il_fi">
          <a:extLst>
            <a:ext uri="{FF2B5EF4-FFF2-40B4-BE49-F238E27FC236}">
              <a16:creationId xmlns:a16="http://schemas.microsoft.com/office/drawing/2014/main" id="{F44C7FFC-53EC-4A7F-A52E-DE957F06034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0" y="3810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0</xdr:row>
      <xdr:rowOff>95250</xdr:rowOff>
    </xdr:from>
    <xdr:to>
      <xdr:col>1</xdr:col>
      <xdr:colOff>601330</xdr:colOff>
      <xdr:row>0</xdr:row>
      <xdr:rowOff>457200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758C73D-3C7F-4CAD-B8BD-6BB3B7BC9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5" t="s">
        <v>50</v>
      </c>
      <c r="B1" s="56"/>
      <c r="C1" s="56"/>
      <c r="D1" s="56"/>
      <c r="E1" s="56"/>
      <c r="F1" s="56"/>
      <c r="G1" s="56"/>
      <c r="H1" s="57"/>
    </row>
    <row r="2" spans="1:9" s="3" customFormat="1" x14ac:dyDescent="0.2">
      <c r="A2" s="58" t="s">
        <v>14</v>
      </c>
      <c r="B2" s="59"/>
      <c r="C2" s="56" t="s">
        <v>22</v>
      </c>
      <c r="D2" s="56"/>
      <c r="E2" s="56"/>
      <c r="F2" s="56"/>
      <c r="G2" s="56"/>
      <c r="H2" s="64" t="s">
        <v>19</v>
      </c>
    </row>
    <row r="3" spans="1:9" s="1" customFormat="1" ht="24.95" customHeight="1" x14ac:dyDescent="0.2">
      <c r="A3" s="60"/>
      <c r="B3" s="61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5"/>
    </row>
    <row r="4" spans="1:9" s="1" customFormat="1" x14ac:dyDescent="0.2">
      <c r="A4" s="62"/>
      <c r="B4" s="63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11248000</v>
      </c>
      <c r="D5" s="21">
        <v>0</v>
      </c>
      <c r="E5" s="21">
        <f>C5+D5</f>
        <v>11248000</v>
      </c>
      <c r="F5" s="21">
        <v>10043313.439999999</v>
      </c>
      <c r="G5" s="21">
        <v>10043313.439999999</v>
      </c>
      <c r="H5" s="21">
        <f>G5-C5</f>
        <v>-1204686.5600000005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1950000</v>
      </c>
      <c r="D7" s="22">
        <v>-40000</v>
      </c>
      <c r="E7" s="22">
        <f t="shared" si="0"/>
        <v>1910000</v>
      </c>
      <c r="F7" s="22">
        <v>0</v>
      </c>
      <c r="G7" s="22">
        <v>0</v>
      </c>
      <c r="H7" s="22">
        <f t="shared" si="1"/>
        <v>-1950000</v>
      </c>
      <c r="I7" s="45" t="s">
        <v>38</v>
      </c>
    </row>
    <row r="8" spans="1:9" x14ac:dyDescent="0.2">
      <c r="A8" s="33"/>
      <c r="B8" s="43" t="s">
        <v>3</v>
      </c>
      <c r="C8" s="22">
        <v>6369500</v>
      </c>
      <c r="D8" s="22">
        <v>40000</v>
      </c>
      <c r="E8" s="22">
        <f t="shared" si="0"/>
        <v>6409500</v>
      </c>
      <c r="F8" s="22">
        <v>5186384.8099999996</v>
      </c>
      <c r="G8" s="22">
        <v>5186384.8099999996</v>
      </c>
      <c r="H8" s="22">
        <f t="shared" si="1"/>
        <v>-1183115.1900000004</v>
      </c>
      <c r="I8" s="45" t="s">
        <v>39</v>
      </c>
    </row>
    <row r="9" spans="1:9" x14ac:dyDescent="0.2">
      <c r="A9" s="33"/>
      <c r="B9" s="43" t="s">
        <v>4</v>
      </c>
      <c r="C9" s="22">
        <v>3045750</v>
      </c>
      <c r="D9" s="22">
        <v>0</v>
      </c>
      <c r="E9" s="22">
        <f t="shared" si="0"/>
        <v>3045750</v>
      </c>
      <c r="F9" s="22">
        <v>1274303.8899999999</v>
      </c>
      <c r="G9" s="22">
        <v>1274303.8899999999</v>
      </c>
      <c r="H9" s="22">
        <f t="shared" si="1"/>
        <v>-1771446.11</v>
      </c>
      <c r="I9" s="45" t="s">
        <v>40</v>
      </c>
    </row>
    <row r="10" spans="1:9" x14ac:dyDescent="0.2">
      <c r="A10" s="34"/>
      <c r="B10" s="44" t="s">
        <v>5</v>
      </c>
      <c r="C10" s="22">
        <v>2638000</v>
      </c>
      <c r="D10" s="22">
        <v>0</v>
      </c>
      <c r="E10" s="22">
        <f t="shared" ref="E10:E13" si="2">C10+D10</f>
        <v>2638000</v>
      </c>
      <c r="F10" s="22">
        <v>896305.74</v>
      </c>
      <c r="G10" s="22">
        <v>896305.74</v>
      </c>
      <c r="H10" s="22">
        <f t="shared" ref="H10:H13" si="3">G10-C10</f>
        <v>-1741694.26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146603000</v>
      </c>
      <c r="D12" s="22">
        <v>65607940.969999999</v>
      </c>
      <c r="E12" s="22">
        <f t="shared" si="2"/>
        <v>212210940.97</v>
      </c>
      <c r="F12" s="22">
        <v>169983988.90000001</v>
      </c>
      <c r="G12" s="22">
        <v>169983988.90000001</v>
      </c>
      <c r="H12" s="22">
        <f t="shared" si="3"/>
        <v>23380988.900000006</v>
      </c>
      <c r="I12" s="45" t="s">
        <v>43</v>
      </c>
    </row>
    <row r="13" spans="1:9" ht="22.5" x14ac:dyDescent="0.2">
      <c r="A13" s="40"/>
      <c r="B13" s="43" t="s">
        <v>26</v>
      </c>
      <c r="C13" s="22">
        <v>1500000</v>
      </c>
      <c r="D13" s="22">
        <v>0</v>
      </c>
      <c r="E13" s="22">
        <f t="shared" si="2"/>
        <v>1500000</v>
      </c>
      <c r="F13" s="22">
        <v>0</v>
      </c>
      <c r="G13" s="22">
        <v>0</v>
      </c>
      <c r="H13" s="22">
        <f t="shared" si="3"/>
        <v>-1500000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13391466.6</v>
      </c>
      <c r="E14" s="22">
        <f t="shared" ref="E14" si="4">C14+D14</f>
        <v>13391466.6</v>
      </c>
      <c r="F14" s="22">
        <v>9120634.0899999999</v>
      </c>
      <c r="G14" s="22">
        <v>9120634.0899999999</v>
      </c>
      <c r="H14" s="22">
        <f t="shared" ref="H14" si="5">G14-C14</f>
        <v>9120634.0899999999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173354250</v>
      </c>
      <c r="D16" s="23">
        <f t="shared" ref="D16:H16" si="6">SUM(D5:D14)</f>
        <v>78999407.569999993</v>
      </c>
      <c r="E16" s="23">
        <f t="shared" si="6"/>
        <v>252353657.56999999</v>
      </c>
      <c r="F16" s="23">
        <f t="shared" si="6"/>
        <v>196504930.87</v>
      </c>
      <c r="G16" s="11">
        <f t="shared" si="6"/>
        <v>196504930.87</v>
      </c>
      <c r="H16" s="12">
        <f t="shared" si="6"/>
        <v>23150680.870000005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6" t="s">
        <v>23</v>
      </c>
      <c r="B18" s="67"/>
      <c r="C18" s="56" t="s">
        <v>22</v>
      </c>
      <c r="D18" s="56"/>
      <c r="E18" s="56"/>
      <c r="F18" s="56"/>
      <c r="G18" s="56"/>
      <c r="H18" s="64" t="s">
        <v>19</v>
      </c>
      <c r="I18" s="45" t="s">
        <v>46</v>
      </c>
    </row>
    <row r="19" spans="1:9" ht="22.5" x14ac:dyDescent="0.2">
      <c r="A19" s="68"/>
      <c r="B19" s="69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5"/>
      <c r="I19" s="45" t="s">
        <v>46</v>
      </c>
    </row>
    <row r="20" spans="1:9" x14ac:dyDescent="0.2">
      <c r="A20" s="70"/>
      <c r="B20" s="71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173354250</v>
      </c>
      <c r="D21" s="24">
        <f t="shared" si="7"/>
        <v>65607940.969999999</v>
      </c>
      <c r="E21" s="24">
        <f t="shared" si="7"/>
        <v>238962190.97</v>
      </c>
      <c r="F21" s="24">
        <f t="shared" si="7"/>
        <v>187384296.78</v>
      </c>
      <c r="G21" s="24">
        <f t="shared" si="7"/>
        <v>187384296.78</v>
      </c>
      <c r="H21" s="24">
        <f t="shared" si="7"/>
        <v>14030046.780000005</v>
      </c>
      <c r="I21" s="45" t="s">
        <v>46</v>
      </c>
    </row>
    <row r="22" spans="1:9" x14ac:dyDescent="0.2">
      <c r="A22" s="16"/>
      <c r="B22" s="17" t="s">
        <v>0</v>
      </c>
      <c r="C22" s="25">
        <v>11248000</v>
      </c>
      <c r="D22" s="25">
        <v>0</v>
      </c>
      <c r="E22" s="25">
        <f t="shared" ref="E22:E25" si="8">C22+D22</f>
        <v>11248000</v>
      </c>
      <c r="F22" s="25">
        <v>10043313.439999999</v>
      </c>
      <c r="G22" s="25">
        <v>10043313.439999999</v>
      </c>
      <c r="H22" s="25">
        <f t="shared" ref="H22:H25" si="9">G22-C22</f>
        <v>-1204686.5600000005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1950000</v>
      </c>
      <c r="D24" s="25">
        <v>-40000</v>
      </c>
      <c r="E24" s="25">
        <f t="shared" si="8"/>
        <v>1910000</v>
      </c>
      <c r="F24" s="25">
        <v>0</v>
      </c>
      <c r="G24" s="25">
        <v>0</v>
      </c>
      <c r="H24" s="25">
        <f t="shared" si="9"/>
        <v>-1950000</v>
      </c>
      <c r="I24" s="45" t="s">
        <v>38</v>
      </c>
    </row>
    <row r="25" spans="1:9" x14ac:dyDescent="0.2">
      <c r="A25" s="16"/>
      <c r="B25" s="17" t="s">
        <v>3</v>
      </c>
      <c r="C25" s="25">
        <v>6369500</v>
      </c>
      <c r="D25" s="25">
        <v>40000</v>
      </c>
      <c r="E25" s="25">
        <f t="shared" si="8"/>
        <v>6409500</v>
      </c>
      <c r="F25" s="25">
        <v>5186384.8099999996</v>
      </c>
      <c r="G25" s="25">
        <v>5186384.8099999996</v>
      </c>
      <c r="H25" s="25">
        <f t="shared" si="9"/>
        <v>-1183115.1900000004</v>
      </c>
      <c r="I25" s="45" t="s">
        <v>39</v>
      </c>
    </row>
    <row r="26" spans="1:9" x14ac:dyDescent="0.2">
      <c r="A26" s="16"/>
      <c r="B26" s="17" t="s">
        <v>28</v>
      </c>
      <c r="C26" s="25">
        <v>3045750</v>
      </c>
      <c r="D26" s="25">
        <v>0</v>
      </c>
      <c r="E26" s="25">
        <f t="shared" ref="E26" si="10">C26+D26</f>
        <v>3045750</v>
      </c>
      <c r="F26" s="25">
        <v>1274303.8899999999</v>
      </c>
      <c r="G26" s="25">
        <v>1274303.8899999999</v>
      </c>
      <c r="H26" s="25">
        <f t="shared" ref="H26" si="11">G26-C26</f>
        <v>-1771446.11</v>
      </c>
      <c r="I26" s="45" t="s">
        <v>40</v>
      </c>
    </row>
    <row r="27" spans="1:9" x14ac:dyDescent="0.2">
      <c r="A27" s="16"/>
      <c r="B27" s="17" t="s">
        <v>29</v>
      </c>
      <c r="C27" s="25">
        <v>2638000</v>
      </c>
      <c r="D27" s="25">
        <v>0</v>
      </c>
      <c r="E27" s="25">
        <f t="shared" ref="E27:E29" si="12">C27+D27</f>
        <v>2638000</v>
      </c>
      <c r="F27" s="25">
        <v>896305.74</v>
      </c>
      <c r="G27" s="25">
        <v>896305.74</v>
      </c>
      <c r="H27" s="25">
        <f t="shared" ref="H27:H29" si="13">G27-C27</f>
        <v>-1741694.26</v>
      </c>
      <c r="I27" s="45" t="s">
        <v>41</v>
      </c>
    </row>
    <row r="28" spans="1:9" ht="22.5" x14ac:dyDescent="0.2">
      <c r="A28" s="16"/>
      <c r="B28" s="17" t="s">
        <v>30</v>
      </c>
      <c r="C28" s="25">
        <v>146603000</v>
      </c>
      <c r="D28" s="25">
        <v>65607940.969999999</v>
      </c>
      <c r="E28" s="25">
        <f t="shared" si="12"/>
        <v>212210940.97</v>
      </c>
      <c r="F28" s="25">
        <v>169983988.90000001</v>
      </c>
      <c r="G28" s="25">
        <v>169983988.90000001</v>
      </c>
      <c r="H28" s="25">
        <f t="shared" si="13"/>
        <v>23380988.900000006</v>
      </c>
      <c r="I28" s="45" t="s">
        <v>43</v>
      </c>
    </row>
    <row r="29" spans="1:9" ht="22.5" x14ac:dyDescent="0.2">
      <c r="A29" s="16"/>
      <c r="B29" s="17" t="s">
        <v>26</v>
      </c>
      <c r="C29" s="25">
        <v>1500000</v>
      </c>
      <c r="D29" s="25">
        <v>0</v>
      </c>
      <c r="E29" s="25">
        <f t="shared" si="12"/>
        <v>1500000</v>
      </c>
      <c r="F29" s="25">
        <v>0</v>
      </c>
      <c r="G29" s="25">
        <v>0</v>
      </c>
      <c r="H29" s="25">
        <f t="shared" si="13"/>
        <v>-1500000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3" t="s">
        <v>48</v>
      </c>
      <c r="B31" s="54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13391466.6</v>
      </c>
      <c r="E37" s="26">
        <f t="shared" si="17"/>
        <v>13391466.6</v>
      </c>
      <c r="F37" s="26">
        <f t="shared" si="17"/>
        <v>9120634.0899999999</v>
      </c>
      <c r="G37" s="26">
        <f t="shared" si="17"/>
        <v>9120634.0899999999</v>
      </c>
      <c r="H37" s="26">
        <f t="shared" si="17"/>
        <v>9120634.0899999999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13391466.6</v>
      </c>
      <c r="E38" s="25">
        <f>C38+D38</f>
        <v>13391466.6</v>
      </c>
      <c r="F38" s="25">
        <v>9120634.0899999999</v>
      </c>
      <c r="G38" s="25">
        <v>9120634.0899999999</v>
      </c>
      <c r="H38" s="25">
        <f>G38-C38</f>
        <v>9120634.0899999999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173354250</v>
      </c>
      <c r="D39" s="23">
        <f t="shared" ref="D39:H39" si="18">SUM(D37+D31+D21)</f>
        <v>78999407.569999993</v>
      </c>
      <c r="E39" s="23">
        <f t="shared" si="18"/>
        <v>252353657.56999999</v>
      </c>
      <c r="F39" s="23">
        <f t="shared" si="18"/>
        <v>196504930.87</v>
      </c>
      <c r="G39" s="23">
        <f t="shared" si="18"/>
        <v>196504930.87</v>
      </c>
      <c r="H39" s="12">
        <f t="shared" si="18"/>
        <v>23150680.870000005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52" t="s">
        <v>36</v>
      </c>
      <c r="C44" s="52"/>
      <c r="D44" s="52"/>
      <c r="E44" s="52"/>
      <c r="F44" s="52"/>
      <c r="G44" s="52"/>
      <c r="H44" s="52"/>
    </row>
    <row r="45" spans="1:9" x14ac:dyDescent="0.2">
      <c r="B45" s="51" t="s">
        <v>49</v>
      </c>
      <c r="C45" s="51"/>
      <c r="D45" s="51"/>
      <c r="E45" s="51"/>
      <c r="F45" s="51"/>
      <c r="G45" s="51"/>
      <c r="H45" s="46"/>
      <c r="I45" s="46"/>
    </row>
    <row r="46" spans="1:9" x14ac:dyDescent="0.2">
      <c r="B46" s="47"/>
      <c r="C46" s="48"/>
      <c r="D46" s="48"/>
      <c r="E46" s="48"/>
      <c r="F46" s="48"/>
      <c r="G46" s="48"/>
      <c r="H46" s="46"/>
      <c r="I46" s="46"/>
    </row>
    <row r="47" spans="1:9" x14ac:dyDescent="0.2">
      <c r="B47" s="47"/>
      <c r="C47" s="48"/>
      <c r="D47" s="48"/>
      <c r="E47" s="48"/>
      <c r="F47" s="48"/>
      <c r="G47" s="48"/>
      <c r="H47" s="46"/>
      <c r="I47" s="46"/>
    </row>
    <row r="48" spans="1:9" x14ac:dyDescent="0.2">
      <c r="B48" s="47"/>
      <c r="C48" s="48"/>
      <c r="D48" s="48"/>
      <c r="E48" s="48"/>
      <c r="F48" s="48"/>
      <c r="G48" s="48"/>
      <c r="H48" s="46"/>
      <c r="I48" s="46"/>
    </row>
    <row r="49" spans="2:9" x14ac:dyDescent="0.2">
      <c r="B49" s="47"/>
      <c r="C49" s="48"/>
      <c r="D49" s="48"/>
      <c r="E49" s="48"/>
      <c r="F49" s="48"/>
      <c r="G49" s="48"/>
      <c r="H49" s="46"/>
      <c r="I49" s="46"/>
    </row>
    <row r="50" spans="2:9" x14ac:dyDescent="0.2">
      <c r="B50" s="47"/>
      <c r="C50" s="48"/>
      <c r="D50" s="48"/>
      <c r="E50" s="48"/>
      <c r="F50" s="48"/>
      <c r="G50" s="48"/>
      <c r="H50" s="46"/>
      <c r="I50" s="46"/>
    </row>
    <row r="51" spans="2:9" x14ac:dyDescent="0.2">
      <c r="B51" s="47"/>
      <c r="C51" s="48"/>
      <c r="D51" s="48"/>
      <c r="E51" s="48"/>
      <c r="F51" s="48"/>
      <c r="G51" s="48"/>
      <c r="H51" s="46"/>
      <c r="I51" s="46"/>
    </row>
    <row r="52" spans="2:9" x14ac:dyDescent="0.2">
      <c r="B52" s="47"/>
      <c r="C52" s="48"/>
      <c r="D52" s="48"/>
      <c r="E52" s="48"/>
      <c r="F52" s="48"/>
      <c r="G52" s="48"/>
      <c r="H52" s="46"/>
      <c r="I52" s="46"/>
    </row>
    <row r="53" spans="2:9" x14ac:dyDescent="0.2">
      <c r="B53" s="47"/>
      <c r="C53" s="48"/>
      <c r="D53" s="48"/>
      <c r="E53" s="48"/>
      <c r="F53" s="48"/>
      <c r="G53" s="48"/>
      <c r="H53" s="46"/>
      <c r="I53" s="46"/>
    </row>
    <row r="54" spans="2:9" x14ac:dyDescent="0.2">
      <c r="B54" s="48"/>
      <c r="C54" s="49"/>
      <c r="D54" s="50"/>
      <c r="E54" s="50"/>
      <c r="F54" s="50"/>
      <c r="G54" s="50"/>
      <c r="H54" s="46"/>
      <c r="I54" s="46"/>
    </row>
  </sheetData>
  <sheetProtection formatCells="0" formatColumns="0" formatRows="0" insertRows="0" autoFilter="0"/>
  <mergeCells count="10">
    <mergeCell ref="B45:G45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69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2022-02-17T17:55:01Z</cp:lastPrinted>
  <dcterms:created xsi:type="dcterms:W3CDTF">2012-12-11T20:48:19Z</dcterms:created>
  <dcterms:modified xsi:type="dcterms:W3CDTF">2022-02-25T18:46:37Z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