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ANUAL TARIMORO 2021\"/>
    </mc:Choice>
  </mc:AlternateContent>
  <xr:revisionPtr revIDLastSave="0" documentId="13_ncr:1_{13AF531D-AED2-45DB-935E-F88F17E43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15" i="1" l="1"/>
  <c r="G6" i="1"/>
  <c r="G16" i="1"/>
  <c r="G15" i="1" s="1"/>
  <c r="F6" i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<sst xmlns="http://schemas.openxmlformats.org/spreadsheetml/2006/main" count="27" uniqueCount="27">
  <si>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</si>
  <si>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</si>
  <si>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</si>
  <si>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</si>
  <si>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</si>
  <si>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</si>
  <si>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</si>
  <si>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</si>
  <si>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</si>
  <si>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</si>
  <si>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</si>
  <si>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</si>
  <si>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</si>
  <si>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</si>
  <si>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</si>
  <si>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</si>
  <si>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</si>
  <si>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</si>
  <si>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</si>
  <si>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</si>
  <si>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</si>
  <si>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</si>
  <si>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</si>
  <si>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</si>
  <si>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</si>
  <si>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</si>
  <si>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Tarimoro, Gto.
Estado Analítico del Activo - ANUAL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</si>
</sst>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0</xdr:row>
      <xdr:rowOff>47625</xdr:rowOff>
    </xdr:from>
    <xdr:to>
      <xdr:col>6</xdr:col>
      <xdr:colOff>1019174</xdr:colOff>
      <xdr:row>0</xdr:row>
      <xdr:rowOff>476250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9DC74605-629E-4181-8FDB-FB5484CD0D7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1575" y="476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0</xdr:row>
      <xdr:rowOff>76200</xdr:rowOff>
    </xdr:from>
    <xdr:to>
      <xdr:col>1</xdr:col>
      <xdr:colOff>706105</xdr:colOff>
      <xdr:row>0</xdr:row>
      <xdr:rowOff>438150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668F70-BFB6-477C-BED3-688513E6F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</xdr:colOff>
      <xdr:row>26</xdr:row>
      <xdr:rowOff>123825</xdr:rowOff>
    </xdr:from>
    <xdr:to>
      <xdr:col>7</xdr:col>
      <xdr:colOff>66675</xdr:colOff>
      <xdr:row>35</xdr:row>
      <xdr:rowOff>19049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4F301CA-22E0-4984-8F86-4D23A55B9F21}"/>
            </a:ext>
          </a:extLst>
        </xdr:cNvPr>
        <xdr:cNvSpPr txBox="1"/>
      </xdr:nvSpPr>
      <xdr:spPr>
        <a:xfrm>
          <a:off x="104775" y="4486275"/>
          <a:ext cx="9391650" cy="1181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371475</xdr:colOff>
      <xdr:row>29</xdr:row>
      <xdr:rowOff>19050</xdr:rowOff>
    </xdr:from>
    <xdr:to>
      <xdr:col>1</xdr:col>
      <xdr:colOff>2143125</xdr:colOff>
      <xdr:row>29</xdr:row>
      <xdr:rowOff>38100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87308A7-BA7E-477C-B4F0-04F74D527A90}"/>
            </a:ext>
          </a:extLst>
        </xdr:cNvPr>
        <xdr:cNvCxnSpPr/>
      </xdr:nvCxnSpPr>
      <xdr:spPr>
        <a:xfrm>
          <a:off x="428625" y="4810125"/>
          <a:ext cx="17716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29</xdr:row>
      <xdr:rowOff>9525</xdr:rowOff>
    </xdr:from>
    <xdr:to>
      <xdr:col>4</xdr:col>
      <xdr:colOff>1133475</xdr:colOff>
      <xdr:row>29</xdr:row>
      <xdr:rowOff>19050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FE84FC81-B432-4BA9-94DB-9372CF99EA05}"/>
            </a:ext>
          </a:extLst>
        </xdr:cNvPr>
        <xdr:cNvCxnSpPr/>
      </xdr:nvCxnSpPr>
      <xdr:spPr>
        <a:xfrm flipV="1">
          <a:off x="5514975" y="10239375"/>
          <a:ext cx="21050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2" t="s">
        <v>26</v>
      </c>
      <c r="B1" s="23"/>
      <c r="C1" s="23"/>
      <c r="D1" s="23"/>
      <c r="E1" s="23"/>
      <c r="F1" s="23"/>
      <c r="G1" s="24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64960791.840000004</v>
      </c>
      <c r="D4" s="13">
        <f>SUM(D6+D15)</f>
        <v>630528981.64999998</v>
      </c>
      <c r="E4" s="13">
        <f>SUM(E6+E15)</f>
        <v>639136774.14999986</v>
      </c>
      <c r="F4" s="13">
        <f>SUM(F6+F15)</f>
        <v>56352999.339999989</v>
      </c>
      <c r="G4" s="13">
        <f>SUM(G6+G15)</f>
        <v>-8607792.5000000056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22172362.440000001</v>
      </c>
      <c r="D6" s="13">
        <f>SUM(D7:D13)</f>
        <v>560849204.42999995</v>
      </c>
      <c r="E6" s="13">
        <f>SUM(E7:E13)</f>
        <v>563557713.48999989</v>
      </c>
      <c r="F6" s="13">
        <f>SUM(F7:F13)</f>
        <v>19463853.379999984</v>
      </c>
      <c r="G6" s="18">
        <f>SUM(G7:G13)</f>
        <v>-2708509.0600000154</v>
      </c>
    </row>
    <row r="7" spans="1:7" x14ac:dyDescent="0.2">
      <c r="A7" s="3">
        <v>1110</v>
      </c>
      <c r="B7" s="7" t="s">
        <v>9</v>
      </c>
      <c r="C7" s="18">
        <v>15701446.52</v>
      </c>
      <c r="D7" s="18">
        <v>314195033.08999997</v>
      </c>
      <c r="E7" s="18">
        <v>313229937.89999998</v>
      </c>
      <c r="F7" s="18">
        <f>C7+D7-E7</f>
        <v>16666541.709999979</v>
      </c>
      <c r="G7" s="18">
        <f t="shared" ref="G7:G13" si="0">F7-C7</f>
        <v>965095.18999997899</v>
      </c>
    </row>
    <row r="8" spans="1:7" x14ac:dyDescent="0.2">
      <c r="A8" s="3">
        <v>1120</v>
      </c>
      <c r="B8" s="7" t="s">
        <v>10</v>
      </c>
      <c r="C8" s="18">
        <v>943727.97</v>
      </c>
      <c r="D8" s="18">
        <v>222145646.93000001</v>
      </c>
      <c r="E8" s="18">
        <v>221981384.78</v>
      </c>
      <c r="F8" s="18">
        <f t="shared" ref="F8:F13" si="1">C8+D8-E8</f>
        <v>1107990.1200000048</v>
      </c>
      <c r="G8" s="18">
        <f t="shared" si="0"/>
        <v>164262.1500000048</v>
      </c>
    </row>
    <row r="9" spans="1:7" x14ac:dyDescent="0.2">
      <c r="A9" s="3">
        <v>1130</v>
      </c>
      <c r="B9" s="7" t="s">
        <v>11</v>
      </c>
      <c r="C9" s="18">
        <v>5527187.9500000002</v>
      </c>
      <c r="D9" s="18">
        <v>24508524.41</v>
      </c>
      <c r="E9" s="18">
        <v>28346390.809999999</v>
      </c>
      <c r="F9" s="18">
        <f t="shared" si="1"/>
        <v>1689321.5500000007</v>
      </c>
      <c r="G9" s="18">
        <f t="shared" si="0"/>
        <v>-3837866.3999999994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42788429.399999999</v>
      </c>
      <c r="D15" s="13">
        <f>SUM(D16:D24)</f>
        <v>69679777.219999999</v>
      </c>
      <c r="E15" s="13">
        <f>SUM(E16:E24)</f>
        <v>75579060.659999996</v>
      </c>
      <c r="F15" s="13">
        <f>SUM(F16:F24)</f>
        <v>36889145.960000008</v>
      </c>
      <c r="G15" s="13">
        <f>SUM(G16:G24)</f>
        <v>-5899283.4399999902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20303759.059999999</v>
      </c>
      <c r="D18" s="19">
        <v>66406685.950000003</v>
      </c>
      <c r="E18" s="19">
        <v>70162887</v>
      </c>
      <c r="F18" s="19">
        <f t="shared" si="3"/>
        <v>16547558.010000005</v>
      </c>
      <c r="G18" s="19">
        <f t="shared" si="2"/>
        <v>-3756201.0499999933</v>
      </c>
    </row>
    <row r="19" spans="1:7" x14ac:dyDescent="0.2">
      <c r="A19" s="3">
        <v>1240</v>
      </c>
      <c r="B19" s="7" t="s">
        <v>18</v>
      </c>
      <c r="C19" s="18">
        <v>31777623.079999998</v>
      </c>
      <c r="D19" s="18">
        <v>2384779.27</v>
      </c>
      <c r="E19" s="18">
        <v>23695</v>
      </c>
      <c r="F19" s="18">
        <f t="shared" si="3"/>
        <v>34138707.350000001</v>
      </c>
      <c r="G19" s="18">
        <f t="shared" si="2"/>
        <v>2361084.2700000033</v>
      </c>
    </row>
    <row r="20" spans="1:7" x14ac:dyDescent="0.2">
      <c r="A20" s="3">
        <v>1250</v>
      </c>
      <c r="B20" s="7" t="s">
        <v>19</v>
      </c>
      <c r="C20" s="18">
        <v>99340</v>
      </c>
      <c r="D20" s="18">
        <v>162400</v>
      </c>
      <c r="E20" s="18">
        <v>0</v>
      </c>
      <c r="F20" s="18">
        <f t="shared" si="3"/>
        <v>261740</v>
      </c>
      <c r="G20" s="18">
        <f t="shared" si="2"/>
        <v>162400</v>
      </c>
    </row>
    <row r="21" spans="1:7" x14ac:dyDescent="0.2">
      <c r="A21" s="3">
        <v>1260</v>
      </c>
      <c r="B21" s="7" t="s">
        <v>20</v>
      </c>
      <c r="C21" s="18">
        <v>-11256579.279999999</v>
      </c>
      <c r="D21" s="18">
        <v>0</v>
      </c>
      <c r="E21" s="18">
        <v>5392478.6600000001</v>
      </c>
      <c r="F21" s="18">
        <f t="shared" si="3"/>
        <v>-16649057.939999999</v>
      </c>
      <c r="G21" s="18">
        <f t="shared" si="2"/>
        <v>-5392478.6600000001</v>
      </c>
    </row>
    <row r="22" spans="1:7" x14ac:dyDescent="0.2">
      <c r="A22" s="3">
        <v>1270</v>
      </c>
      <c r="B22" s="7" t="s">
        <v>21</v>
      </c>
      <c r="C22" s="18">
        <v>1864286.54</v>
      </c>
      <c r="D22" s="18">
        <v>725912</v>
      </c>
      <c r="E22" s="18">
        <v>0</v>
      </c>
      <c r="F22" s="18">
        <f t="shared" si="3"/>
        <v>2590198.54</v>
      </c>
      <c r="G22" s="18">
        <f t="shared" si="2"/>
        <v>725912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5" t="s">
        <v>25</v>
      </c>
      <c r="C26" s="25"/>
      <c r="D26" s="25"/>
      <c r="E26" s="25"/>
      <c r="F26" s="25"/>
      <c r="G26" s="25"/>
    </row>
    <row r="27" spans="1:7" x14ac:dyDescent="0.2">
      <c r="B27" s="20"/>
      <c r="C27" s="21"/>
      <c r="D27" s="21"/>
      <c r="E27" s="21"/>
      <c r="F27" s="21"/>
      <c r="G27" s="21"/>
    </row>
    <row r="28" spans="1:7" x14ac:dyDescent="0.2">
      <c r="B28" s="20"/>
      <c r="C28" s="21"/>
      <c r="D28" s="21"/>
      <c r="E28" s="21"/>
      <c r="F28" s="21"/>
      <c r="G28" s="21"/>
    </row>
    <row r="29" spans="1:7" x14ac:dyDescent="0.2">
      <c r="B29" s="20"/>
      <c r="C29" s="21"/>
      <c r="D29" s="21"/>
      <c r="E29" s="21"/>
      <c r="F29" s="21"/>
      <c r="G29" s="21"/>
    </row>
    <row r="30" spans="1:7" x14ac:dyDescent="0.2">
      <c r="B30" s="20"/>
      <c r="C30" s="21"/>
      <c r="D30" s="21"/>
      <c r="E30" s="21"/>
      <c r="F30" s="21"/>
      <c r="G30" s="21"/>
    </row>
    <row r="31" spans="1:7" x14ac:dyDescent="0.2">
      <c r="B31" s="20"/>
      <c r="C31" s="21"/>
      <c r="D31" s="21"/>
      <c r="E31" s="21"/>
      <c r="F31" s="21"/>
      <c r="G31" s="21"/>
    </row>
    <row r="32" spans="1:7" x14ac:dyDescent="0.2">
      <c r="B32" s="20"/>
      <c r="C32" s="21"/>
      <c r="D32" s="21"/>
      <c r="E32" s="21"/>
      <c r="F32" s="21"/>
      <c r="G32" s="21"/>
    </row>
    <row r="33" spans="2:7" x14ac:dyDescent="0.2">
      <c r="B33" s="20"/>
      <c r="C33" s="21"/>
      <c r="D33" s="21"/>
      <c r="E33" s="21"/>
      <c r="F33" s="21"/>
      <c r="G33" s="21"/>
    </row>
    <row r="34" spans="2:7" x14ac:dyDescent="0.2">
      <c r="B34" s="20"/>
      <c r="C34" s="21"/>
      <c r="D34" s="21"/>
      <c r="E34" s="21"/>
      <c r="F34" s="21"/>
      <c r="G34" s="21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2022-02-17T16:30:28Z</cp:lastPrinted>
  <dcterms:created xsi:type="dcterms:W3CDTF">2014-02-09T04:04:15Z</dcterms:created>
  <dcterms:modified xsi:type="dcterms:W3CDTF">2022-02-25T18:36:45Z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