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492F2591-1400-43E4-9A67-903039CD9D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I32" i="1"/>
  <c r="I29" i="1"/>
  <c r="I27" i="1"/>
  <c r="I24" i="1"/>
  <c r="I16" i="1"/>
  <c r="I12" i="1"/>
  <c r="I9" i="1"/>
  <c r="F35" i="1"/>
  <c r="I35" i="1" s="1"/>
  <c r="F34" i="1"/>
  <c r="F33" i="1"/>
  <c r="I33" i="1" s="1"/>
  <c r="F32" i="1"/>
  <c r="F30" i="1"/>
  <c r="I30" i="1" s="1"/>
  <c r="F29" i="1"/>
  <c r="F28" i="1"/>
  <c r="I28" i="1" s="1"/>
  <c r="F27" i="1"/>
  <c r="F25" i="1"/>
  <c r="I25" i="1" s="1"/>
  <c r="F24" i="1"/>
  <c r="F22" i="1"/>
  <c r="I22" i="1" s="1"/>
  <c r="F21" i="1"/>
  <c r="I21" i="1" s="1"/>
  <c r="F20" i="1"/>
  <c r="F19" i="1" s="1"/>
  <c r="F18" i="1"/>
  <c r="I18" i="1" s="1"/>
  <c r="F17" i="1"/>
  <c r="I17" i="1" s="1"/>
  <c r="F16" i="1"/>
  <c r="F15" i="1"/>
  <c r="I15" i="1" s="1"/>
  <c r="F14" i="1"/>
  <c r="I14" i="1" s="1"/>
  <c r="F13" i="1"/>
  <c r="I13" i="1" s="1"/>
  <c r="F12" i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I10" i="1" l="1"/>
  <c r="H37" i="1"/>
  <c r="G37" i="1"/>
  <c r="E37" i="1"/>
  <c r="D37" i="1"/>
  <c r="I26" i="1"/>
  <c r="I31" i="1"/>
  <c r="I23" i="1"/>
  <c r="F10" i="1"/>
  <c r="F37" i="1" s="1"/>
  <c r="F23" i="1"/>
  <c r="I20" i="1"/>
  <c r="I19" i="1" s="1"/>
  <c r="F26" i="1"/>
  <c r="F31" i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<sst xmlns="http://schemas.openxmlformats.org/spreadsheetml/2006/main" count="66" uniqueCount="66">
  <si>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</si>
  <si>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</si>
  <si>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</si>
  <si>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</si>
  <si>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</si>
  <si>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</si>
  <si>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</si>
  <si>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</si>
  <si>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</si>
  <si>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</si>
  <si>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</si>
  <si>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</si>
  <si>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</si>
  <si>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</si>
  <si>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</si>
  <si>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</si>
  <si>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</si>
  <si>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</si>
  <si>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</si>
  <si>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</si>
  <si>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</si>
  <si>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</si>
  <si>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</si>
  <si>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</si>
  <si>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</si>
  <si>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</si>
  <si>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</si>
  <si>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</si>
  <si>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</si>
  <si>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</si>
  <si>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</si>
  <si>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</si>
  <si>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</si>
  <si>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</si>
  <si>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</si>
  <si>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</si>
  <si>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</si>
  <si>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</si>
  <si>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</si>
  <si>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</si>
  <si>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</si>
  <si>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</si>
  <si>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</si>
  <si>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</si>
  <si>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</si>
  <si>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</si>
  <si>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</si>
  <si>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</si>
  <si>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</si>
  <si>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</si>
  <si>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</si>
  <si>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</si>
  <si>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</si>
  <si>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</si>
  <si>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</si>
  <si>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</si>
  <si>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</si>
  <si>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</si>
  <si>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</si>
  <si>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</si>
  <si>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</si>
  <si>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</si>
  <si>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</si>
  <si>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</si>
  <si>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“Bajo protesta de decir verdad declaramos que los Estados Financieros y sus notas, son razonablemente correctos y son responsabilidad del emisor”.</t>
  </si>
  <si>
    <t>Municipio de Tarimoro, Gto.
Gasto por Categoría Programática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</si>
</sst>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7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9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582280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C5870B-6037-458D-A6C2-992038BD8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428625</xdr:colOff>
      <xdr:row>0</xdr:row>
      <xdr:rowOff>0</xdr:rowOff>
    </xdr:from>
    <xdr:to>
      <xdr:col>8</xdr:col>
      <xdr:colOff>1009649</xdr:colOff>
      <xdr:row>0</xdr:row>
      <xdr:rowOff>428625</xdr:rowOff>
    </xdr:to>
    <xdr:pic>
      <xdr:nvPicPr>
        <xdr:cNvPr id="4" name="il_fi">
          <a:extLst>
            <a:ext uri="{FF2B5EF4-FFF2-40B4-BE49-F238E27FC236}">
              <a16:creationId xmlns:a16="http://schemas.microsoft.com/office/drawing/2014/main" id="{F9DD7731-62C5-4416-844C-E9706819B7D4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58425" y="0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47624</xdr:colOff>
      <xdr:row>38</xdr:row>
      <xdr:rowOff>123826</xdr:rowOff>
    </xdr:from>
    <xdr:to>
      <xdr:col>8</xdr:col>
      <xdr:colOff>1038225</xdr:colOff>
      <xdr:row>44</xdr:row>
      <xdr:rowOff>104775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0BD89F5-AB62-4D3E-8AFB-981CED0F642E}"/>
            </a:ext>
          </a:extLst>
        </xdr:cNvPr>
        <xdr:cNvSpPr txBox="1"/>
      </xdr:nvSpPr>
      <xdr:spPr>
        <a:xfrm>
          <a:off x="161924" y="6067426"/>
          <a:ext cx="10706101" cy="838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6</xdr:col>
      <xdr:colOff>742950</xdr:colOff>
      <xdr:row>41</xdr:row>
      <xdr:rowOff>38100</xdr:rowOff>
    </xdr:from>
    <xdr:to>
      <xdr:col>8</xdr:col>
      <xdr:colOff>504825</xdr:colOff>
      <xdr:row>41</xdr:row>
      <xdr:rowOff>47625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71383DB3-01C2-48C1-8F7B-6813F02EC09A}"/>
            </a:ext>
          </a:extLst>
        </xdr:cNvPr>
        <xdr:cNvCxnSpPr/>
      </xdr:nvCxnSpPr>
      <xdr:spPr>
        <a:xfrm flipV="1">
          <a:off x="8477250" y="6410325"/>
          <a:ext cx="18573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41</xdr:row>
      <xdr:rowOff>9526</xdr:rowOff>
    </xdr:from>
    <xdr:to>
      <xdr:col>1</xdr:col>
      <xdr:colOff>2114550</xdr:colOff>
      <xdr:row>41</xdr:row>
      <xdr:rowOff>19051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F4BCE29-8D5F-481A-B72E-2334DC1C4673}"/>
            </a:ext>
          </a:extLst>
        </xdr:cNvPr>
        <xdr:cNvCxnSpPr/>
      </xdr:nvCxnSpPr>
      <xdr:spPr>
        <a:xfrm flipV="1">
          <a:off x="419100" y="6943726"/>
          <a:ext cx="18764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41</xdr:row>
      <xdr:rowOff>57150</xdr:rowOff>
    </xdr:from>
    <xdr:to>
      <xdr:col>2</xdr:col>
      <xdr:colOff>1876425</xdr:colOff>
      <xdr:row>41</xdr:row>
      <xdr:rowOff>57151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3FDB72C0-5EBA-4329-8EF3-4B68891BF731}"/>
            </a:ext>
          </a:extLst>
        </xdr:cNvPr>
        <xdr:cNvCxnSpPr/>
      </xdr:nvCxnSpPr>
      <xdr:spPr>
        <a:xfrm flipV="1">
          <a:off x="476250" y="6429375"/>
          <a:ext cx="16287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showGridLines="0" tabSelected="1" zoomScaleNormal="100" zoomScaleSheetLayoutView="90" workbookViewId="0">
      <selection activeCell="M24" sqref="M2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4" t="s">
        <v>65</v>
      </c>
      <c r="B1" s="31"/>
      <c r="C1" s="31"/>
      <c r="D1" s="31"/>
      <c r="E1" s="31"/>
      <c r="F1" s="31"/>
      <c r="G1" s="31"/>
      <c r="H1" s="31"/>
      <c r="I1" s="35"/>
    </row>
    <row r="2" spans="1:9" ht="15" customHeight="1" x14ac:dyDescent="0.2">
      <c r="A2" s="36" t="s">
        <v>30</v>
      </c>
      <c r="B2" s="37"/>
      <c r="C2" s="38"/>
      <c r="D2" s="31" t="s">
        <v>37</v>
      </c>
      <c r="E2" s="31"/>
      <c r="F2" s="31"/>
      <c r="G2" s="31"/>
      <c r="H2" s="31"/>
      <c r="I2" s="32" t="s">
        <v>35</v>
      </c>
    </row>
    <row r="3" spans="1:9" ht="24.95" customHeight="1" x14ac:dyDescent="0.2">
      <c r="A3" s="39"/>
      <c r="B3" s="40"/>
      <c r="C3" s="41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3"/>
    </row>
    <row r="4" spans="1:9" x14ac:dyDescent="0.2">
      <c r="A4" s="42"/>
      <c r="B4" s="43"/>
      <c r="C4" s="44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162798314.25</v>
      </c>
      <c r="E10" s="18">
        <f>SUM(E11:E18)</f>
        <v>73494080.269999996</v>
      </c>
      <c r="F10" s="18">
        <f t="shared" ref="F10:I10" si="1">SUM(F11:F18)</f>
        <v>236292394.51999998</v>
      </c>
      <c r="G10" s="18">
        <f t="shared" si="1"/>
        <v>176807057.56</v>
      </c>
      <c r="H10" s="18">
        <f t="shared" si="1"/>
        <v>174797136.81</v>
      </c>
      <c r="I10" s="18">
        <f t="shared" si="1"/>
        <v>59485336.959999993</v>
      </c>
    </row>
    <row r="11" spans="1:9" x14ac:dyDescent="0.2">
      <c r="A11" s="27" t="s">
        <v>46</v>
      </c>
      <c r="B11" s="9"/>
      <c r="C11" s="3" t="s">
        <v>4</v>
      </c>
      <c r="D11" s="19">
        <v>131422309.02</v>
      </c>
      <c r="E11" s="19">
        <v>65813462.390000001</v>
      </c>
      <c r="F11" s="19">
        <f t="shared" ref="F11:F18" si="2">D11+E11</f>
        <v>197235771.41</v>
      </c>
      <c r="G11" s="19">
        <v>146686166.24000001</v>
      </c>
      <c r="H11" s="19">
        <v>144944669.46000001</v>
      </c>
      <c r="I11" s="19">
        <f t="shared" ref="I11:I18" si="3">F11-G11</f>
        <v>50549605.169999987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2190065.2200000002</v>
      </c>
      <c r="E13" s="19">
        <v>162400</v>
      </c>
      <c r="F13" s="19">
        <f t="shared" si="2"/>
        <v>2352465.2200000002</v>
      </c>
      <c r="G13" s="19">
        <v>2119655.48</v>
      </c>
      <c r="H13" s="19">
        <v>2115586.54</v>
      </c>
      <c r="I13" s="19">
        <f t="shared" si="3"/>
        <v>232809.74000000022</v>
      </c>
    </row>
    <row r="14" spans="1:9" x14ac:dyDescent="0.2">
      <c r="A14" s="27" t="s">
        <v>42</v>
      </c>
      <c r="B14" s="9"/>
      <c r="C14" s="3" t="s">
        <v>7</v>
      </c>
      <c r="D14" s="19">
        <v>7185940.0099999998</v>
      </c>
      <c r="E14" s="19">
        <v>8551828.1600000001</v>
      </c>
      <c r="F14" s="19">
        <f t="shared" si="2"/>
        <v>15737768.17</v>
      </c>
      <c r="G14" s="19">
        <v>11628387.76</v>
      </c>
      <c r="H14" s="19">
        <v>11628387.76</v>
      </c>
      <c r="I14" s="19">
        <f t="shared" si="3"/>
        <v>4109380.41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22000000</v>
      </c>
      <c r="E18" s="19">
        <v>-1033610.28</v>
      </c>
      <c r="F18" s="19">
        <f t="shared" si="2"/>
        <v>20966389.719999999</v>
      </c>
      <c r="G18" s="19">
        <v>16372848.08</v>
      </c>
      <c r="H18" s="19">
        <v>16108493.050000001</v>
      </c>
      <c r="I18" s="19">
        <f t="shared" si="3"/>
        <v>4593541.6399999987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10555935.75</v>
      </c>
      <c r="E19" s="18">
        <f>SUM(E20:E22)</f>
        <v>5505327.2999999998</v>
      </c>
      <c r="F19" s="18">
        <f t="shared" ref="F19:I19" si="4">SUM(F20:F22)</f>
        <v>16061263.050000001</v>
      </c>
      <c r="G19" s="18">
        <f t="shared" si="4"/>
        <v>11647226.970000001</v>
      </c>
      <c r="H19" s="18">
        <f t="shared" si="4"/>
        <v>11596251.280000001</v>
      </c>
      <c r="I19" s="18">
        <f t="shared" si="4"/>
        <v>4414036.080000001</v>
      </c>
    </row>
    <row r="20" spans="1:9" x14ac:dyDescent="0.2">
      <c r="A20" s="27" t="s">
        <v>54</v>
      </c>
      <c r="B20" s="9"/>
      <c r="C20" s="3" t="s">
        <v>13</v>
      </c>
      <c r="D20" s="19">
        <v>9236325.8200000003</v>
      </c>
      <c r="E20" s="19">
        <v>5665327.2999999998</v>
      </c>
      <c r="F20" s="19">
        <f t="shared" ref="F20:F22" si="5">D20+E20</f>
        <v>14901653.120000001</v>
      </c>
      <c r="G20" s="19">
        <v>10684112.33</v>
      </c>
      <c r="H20" s="19">
        <v>10633136.640000001</v>
      </c>
      <c r="I20" s="19">
        <f t="shared" ref="I20:I22" si="6">F20-G20</f>
        <v>4217540.790000001</v>
      </c>
    </row>
    <row r="21" spans="1:9" x14ac:dyDescent="0.2">
      <c r="A21" s="27" t="s">
        <v>43</v>
      </c>
      <c r="B21" s="9"/>
      <c r="C21" s="3" t="s">
        <v>14</v>
      </c>
      <c r="D21" s="19">
        <v>1319609.93</v>
      </c>
      <c r="E21" s="19">
        <v>-160000</v>
      </c>
      <c r="F21" s="19">
        <f t="shared" si="5"/>
        <v>1159609.93</v>
      </c>
      <c r="G21" s="19">
        <v>963114.64</v>
      </c>
      <c r="H21" s="19">
        <v>963114.64</v>
      </c>
      <c r="I21" s="19">
        <f t="shared" si="6"/>
        <v>196495.28999999992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173354250</v>
      </c>
      <c r="E37" s="24">
        <f t="shared" ref="E37:I37" si="16">SUM(E7+E10+E19+E23+E26+E31)</f>
        <v>78999407.569999993</v>
      </c>
      <c r="F37" s="24">
        <f t="shared" si="16"/>
        <v>252353657.56999999</v>
      </c>
      <c r="G37" s="24">
        <f t="shared" si="16"/>
        <v>188454284.53</v>
      </c>
      <c r="H37" s="24">
        <f t="shared" si="16"/>
        <v>186393388.09</v>
      </c>
      <c r="I37" s="24">
        <f t="shared" si="16"/>
        <v>63899373.039999992</v>
      </c>
    </row>
    <row r="38" spans="1:9" x14ac:dyDescent="0.2">
      <c r="A38" s="28"/>
      <c r="B38" s="45" t="s">
        <v>64</v>
      </c>
      <c r="C38" s="45"/>
      <c r="D38" s="45"/>
      <c r="E38" s="45"/>
      <c r="F38" s="45"/>
      <c r="G38" s="45"/>
    </row>
    <row r="39" spans="1:9" x14ac:dyDescent="0.2">
      <c r="A39" s="28"/>
      <c r="B39" s="29"/>
      <c r="C39" s="30"/>
      <c r="D39" s="30"/>
      <c r="E39" s="30"/>
      <c r="F39" s="30"/>
      <c r="G39" s="30"/>
    </row>
    <row r="40" spans="1:9" x14ac:dyDescent="0.2">
      <c r="A40" s="28"/>
      <c r="B40" s="29"/>
      <c r="C40" s="30"/>
      <c r="D40" s="30"/>
      <c r="E40" s="30"/>
      <c r="F40" s="30"/>
      <c r="G40" s="30"/>
    </row>
    <row r="41" spans="1:9" x14ac:dyDescent="0.2">
      <c r="A41" s="28"/>
      <c r="B41" s="29"/>
      <c r="C41" s="30"/>
      <c r="D41" s="30"/>
      <c r="E41" s="30"/>
      <c r="F41" s="30"/>
      <c r="G41" s="30"/>
    </row>
    <row r="42" spans="1:9" x14ac:dyDescent="0.2">
      <c r="A42" s="28"/>
      <c r="B42" s="29"/>
      <c r="C42" s="30"/>
      <c r="D42" s="30"/>
      <c r="E42" s="30"/>
      <c r="F42" s="30"/>
      <c r="G42" s="30"/>
    </row>
    <row r="43" spans="1:9" x14ac:dyDescent="0.2">
      <c r="A43" s="28"/>
      <c r="B43" s="29"/>
      <c r="C43" s="30"/>
      <c r="D43" s="30"/>
      <c r="E43" s="30"/>
      <c r="F43" s="30"/>
      <c r="G43" s="30"/>
    </row>
    <row r="44" spans="1:9" x14ac:dyDescent="0.2">
      <c r="A44" s="28"/>
      <c r="B44" s="29"/>
      <c r="C44" s="30"/>
      <c r="D44" s="30"/>
      <c r="E44" s="30"/>
      <c r="F44" s="30"/>
      <c r="G44" s="30"/>
    </row>
    <row r="45" spans="1:9" x14ac:dyDescent="0.2">
      <c r="A45" s="28"/>
      <c r="B45" s="29"/>
      <c r="C45" s="30"/>
      <c r="D45" s="30"/>
      <c r="E45" s="30"/>
      <c r="F45" s="30"/>
      <c r="G45" s="30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B38:G3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2022-02-17T18:20:18Z</cp:lastPrinted>
  <dcterms:created xsi:type="dcterms:W3CDTF">2012-12-11T21:13:37Z</dcterms:created>
  <dcterms:modified xsi:type="dcterms:W3CDTF">2022-02-25T18:57:55Z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