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ESTADOS FINANCIEROS  CORREGIDOS\"/>
    </mc:Choice>
  </mc:AlternateContent>
  <xr:revisionPtr revIDLastSave="0" documentId="13_ncr:1_{D0DEEA60-D4D5-4431-81B7-82BA3703892F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3">CFG!$A$1:$G$44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4" l="1"/>
  <c r="G71" i="4" s="1"/>
  <c r="F61" i="4"/>
  <c r="E61" i="4"/>
  <c r="C61" i="4"/>
  <c r="B61" i="4"/>
  <c r="D59" i="4"/>
  <c r="G59" i="4" s="1"/>
  <c r="D58" i="4"/>
  <c r="G58" i="4" s="1"/>
  <c r="D57" i="4"/>
  <c r="G57" i="4" s="1"/>
  <c r="G61" i="4" s="1"/>
  <c r="D56" i="4"/>
  <c r="G56" i="4" s="1"/>
  <c r="G40" i="5"/>
  <c r="D40" i="5"/>
  <c r="D39" i="5"/>
  <c r="G39" i="5" s="1"/>
  <c r="G38" i="5"/>
  <c r="D38" i="5"/>
  <c r="D37" i="5"/>
  <c r="G37" i="5" s="1"/>
  <c r="F36" i="5"/>
  <c r="E36" i="5"/>
  <c r="D36" i="5"/>
  <c r="C36" i="5"/>
  <c r="B36" i="5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D25" i="5" s="1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6" i="5" s="1"/>
  <c r="D17" i="5"/>
  <c r="G17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G6" i="5" s="1"/>
  <c r="F6" i="5"/>
  <c r="E6" i="5"/>
  <c r="D6" i="5"/>
  <c r="C6" i="5"/>
  <c r="B6" i="5"/>
  <c r="D61" i="4" l="1"/>
  <c r="G36" i="5"/>
  <c r="G27" i="5"/>
  <c r="G25" i="5" s="1"/>
  <c r="G18" i="5"/>
  <c r="G16" i="5" s="1"/>
  <c r="D14" i="8" l="1"/>
  <c r="G14" i="8" s="1"/>
  <c r="D12" i="8"/>
  <c r="G12" i="8" s="1"/>
  <c r="D10" i="8"/>
  <c r="G10" i="8" s="1"/>
  <c r="D8" i="8"/>
  <c r="G8" i="8" s="1"/>
  <c r="D6" i="8"/>
  <c r="G6" i="8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D65" i="6"/>
  <c r="G65" i="6" s="1"/>
  <c r="C65" i="6"/>
  <c r="B65" i="6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G55" i="6"/>
  <c r="D55" i="6"/>
  <c r="D54" i="6"/>
  <c r="G54" i="6" s="1"/>
  <c r="F53" i="6"/>
  <c r="E53" i="6"/>
  <c r="D53" i="6"/>
  <c r="G53" i="6" s="1"/>
  <c r="C53" i="6"/>
  <c r="B53" i="6"/>
  <c r="D52" i="6"/>
  <c r="G52" i="6" s="1"/>
  <c r="G51" i="6"/>
  <c r="D51" i="6"/>
  <c r="D50" i="6"/>
  <c r="G50" i="6" s="1"/>
  <c r="G49" i="6"/>
  <c r="D49" i="6"/>
  <c r="D48" i="6"/>
  <c r="G48" i="6" s="1"/>
  <c r="G47" i="6"/>
  <c r="D47" i="6"/>
  <c r="D46" i="6"/>
  <c r="G46" i="6" s="1"/>
  <c r="G45" i="6"/>
  <c r="D45" i="6"/>
  <c r="D44" i="6"/>
  <c r="G44" i="6" s="1"/>
  <c r="F43" i="6"/>
  <c r="E43" i="6"/>
  <c r="D43" i="6"/>
  <c r="G43" i="6" s="1"/>
  <c r="C43" i="6"/>
  <c r="B43" i="6"/>
  <c r="D42" i="6"/>
  <c r="G42" i="6" s="1"/>
  <c r="G41" i="6"/>
  <c r="D41" i="6"/>
  <c r="D40" i="6"/>
  <c r="G40" i="6" s="1"/>
  <c r="G39" i="6"/>
  <c r="D39" i="6"/>
  <c r="D38" i="6"/>
  <c r="G38" i="6" s="1"/>
  <c r="G37" i="6"/>
  <c r="D37" i="6"/>
  <c r="D36" i="6"/>
  <c r="G36" i="6" s="1"/>
  <c r="G35" i="6"/>
  <c r="D35" i="6"/>
  <c r="D34" i="6"/>
  <c r="G34" i="6" s="1"/>
  <c r="F33" i="6"/>
  <c r="E33" i="6"/>
  <c r="D33" i="6"/>
  <c r="G33" i="6" s="1"/>
  <c r="C33" i="6"/>
  <c r="B33" i="6"/>
  <c r="D32" i="6"/>
  <c r="G32" i="6" s="1"/>
  <c r="G31" i="6"/>
  <c r="D31" i="6"/>
  <c r="D30" i="6"/>
  <c r="G30" i="6" s="1"/>
  <c r="G29" i="6"/>
  <c r="D29" i="6"/>
  <c r="D28" i="6"/>
  <c r="G28" i="6" s="1"/>
  <c r="G27" i="6"/>
  <c r="D27" i="6"/>
  <c r="D26" i="6"/>
  <c r="G26" i="6" s="1"/>
  <c r="G25" i="6"/>
  <c r="D25" i="6"/>
  <c r="D24" i="6"/>
  <c r="G24" i="6" s="1"/>
  <c r="F23" i="6"/>
  <c r="E23" i="6"/>
  <c r="D23" i="6"/>
  <c r="G23" i="6" s="1"/>
  <c r="C23" i="6"/>
  <c r="B23" i="6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13" i="6"/>
  <c r="E13" i="6"/>
  <c r="D13" i="6"/>
  <c r="G13" i="6" s="1"/>
  <c r="C13" i="6"/>
  <c r="B13" i="6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5" i="6"/>
  <c r="F77" i="6" s="1"/>
  <c r="E5" i="6"/>
  <c r="E77" i="6" s="1"/>
  <c r="D5" i="6"/>
  <c r="G5" i="6" s="1"/>
  <c r="G77" i="6" s="1"/>
  <c r="C5" i="6"/>
  <c r="C77" i="6" s="1"/>
  <c r="B5" i="6"/>
  <c r="B77" i="6" s="1"/>
  <c r="D77" i="6" l="1"/>
</calcChain>
</file>

<file path=xl/sharedStrings.xml><?xml version="1.0" encoding="utf-8"?>
<sst xmlns="http://schemas.openxmlformats.org/spreadsheetml/2006/main" count="235" uniqueCount="174">
  <si>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</si>
  <si>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</si>
  <si>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</si>
  <si>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</si>
  <si>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</si>
  <si>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</si>
  <si>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</si>
  <si>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</si>
  <si>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</si>
  <si>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</si>
  <si>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</si>
  <si>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</si>
  <si>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</si>
  <si>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</si>
  <si>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</si>
  <si>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</si>
  <si>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</si>
  <si>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</si>
  <si>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</si>
  <si>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</si>
  <si>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</si>
  <si>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</si>
  <si>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</si>
  <si>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</si>
  <si>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</si>
  <si>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</si>
  <si>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</si>
  <si>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</si>
  <si>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</si>
  <si>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</si>
  <si>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</si>
  <si>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</si>
  <si>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</si>
  <si>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</si>
  <si>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</si>
  <si>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</si>
  <si>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</si>
  <si>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</si>
  <si>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</si>
  <si>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</si>
  <si>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</si>
  <si>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</si>
  <si>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</si>
  <si>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</si>
  <si>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</si>
  <si>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</si>
  <si>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</si>
  <si>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</si>
  <si>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</si>
  <si>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</si>
  <si>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</si>
  <si>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</si>
  <si>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</si>
  <si>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</si>
  <si>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</si>
  <si>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</si>
  <si>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</si>
  <si>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</si>
  <si>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</si>
  <si>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</si>
  <si>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</si>
  <si>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</si>
  <si>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</si>
  <si>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</si>
  <si>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</si>
  <si>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</si>
  <si>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</si>
  <si>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</si>
  <si>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</si>
  <si>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</si>
  <si>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</si>
  <si>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</si>
  <si>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</si>
  <si>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</si>
  <si>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</si>
  <si>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</si>
  <si>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</si>
  <si>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</si>
  <si>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</si>
  <si>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</si>
  <si>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</si>
  <si>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</si>
  <si>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</si>
  <si>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</si>
  <si>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</si>
  <si>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</si>
  <si>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</si>
  <si>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</si>
  <si>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</si>
  <si>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</si>
  <si>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</si>
  <si>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</si>
  <si>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</si>
  <si>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</si>
  <si>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</si>
  <si>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</si>
  <si>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</si>
  <si>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</si>
  <si>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</si>
  <si>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</si>
  <si>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</si>
  <si>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</si>
  <si>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</si>
  <si>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</si>
  <si>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</si>
  <si>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</si>
  <si>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</si>
  <si>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</si>
  <si>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</si>
  <si>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</si>
  <si>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</si>
  <si>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</si>
  <si>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</si>
  <si>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</si>
  <si>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</si>
  <si>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</si>
  <si>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</si>
  <si>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</si>
  <si>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</si>
  <si>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</si>
  <si>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</si>
  <si>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</si>
  <si>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</si>
  <si>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</si>
  <si>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</si>
  <si>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</si>
  <si>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</si>
  <si>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</si>
  <si>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“Bajo protesta de decir verdad declaramos que los Estados Financieros y sus notas, son razonablemente correctos y son responsabilidad del emisor”</t>
  </si>
  <si>
    <t>Municipio de Tarimoro, Gto.
Estado Analítico del Ejercicio del Presupuesto de Egresos
Clasificación por Objeto del Gasto (Capítulo y Concepto)
Del 1 de Enero al 31 de Marzo de 2023</t>
  </si>
  <si>
    <t>Municipio de Tarimoro, Gto.
Estado Analítico del Ejercicio del Presupuesto de Egresos
Clasificación Económica (por Tipo de Gasto)
Del 1 de Enero  al 31 de Marzo de 2023</t>
  </si>
  <si>
    <t>Municipio de  Tarimoro, Guanajuato.
Estado Analítico del Ejercicio del Presupuesto de Egresos
Clasificación Funcional (Finalidad y Función)
Del 1 de Enero al 31 de Marzo de 2023</t>
  </si>
  <si>
    <t>Municipio de Tarimoro
Estado Analítico del Ejercicio del Presupuesto de Egresos
Clasificación Administrativa
Del 1 de Enero al 31 de Marzo del 2023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</si>
  <si>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</si>
  <si>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</si>
  <si>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</si>
  <si>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</si>
  <si>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</si>
  <si>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</si>
  <si>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</si>
  <si>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</si>
  <si>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</si>
  <si>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</si>
  <si>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</si>
  <si>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</si>
  <si>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</si>
  <si>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</si>
  <si>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</si>
  <si>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</si>
  <si>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</si>
  <si>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</si>
  <si>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</si>
  <si>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</si>
  <si>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</si>
  <si>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</si>
  <si>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</si>
  <si>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</si>
  <si>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</si>
  <si>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</si>
  <si>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</si>
  <si>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</si>
  <si>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</si>
  <si>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</si>
  <si>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</si>
  <si>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</si>
  <si>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</si>
  <si>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</si>
  <si>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</si>
  <si>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</si>
  <si>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</si>
  <si>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</si>
  <si>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</si>
  <si>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Gobierno (Federal/Estatal/Municipal) de Tarimoro, Guanajuato.
Estado Analítico del Ejercicio del Presupuesto de Egresos
Clasificación Administrativa
Del 1 de Enero al  31 de Marzo del 2023</t>
  </si>
  <si>
    <t>Sector Paraestatal del Gobierno (Federal/Estatal/Municipal) de Tarimoro, Guanajuato.
Estado Analítico del Ejercicio del Presupuesto de Egresos
Clasificación Administrativa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</si>
</sst>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6" fillId="0" borderId="0" xfId="0" applyNumberFormat="1" applyFont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7FA563-F215-40B5-AEC3-258AF3321FD1}"/>
            </a:ext>
          </a:extLst>
        </xdr:cNvPr>
        <xdr:cNvSpPr txBox="1"/>
      </xdr:nvSpPr>
      <xdr:spPr>
        <a:xfrm>
          <a:off x="171449" y="1228725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83</xdr:row>
      <xdr:rowOff>114300</xdr:rowOff>
    </xdr:from>
    <xdr:to>
      <xdr:col>5</xdr:col>
      <xdr:colOff>1028700</xdr:colOff>
      <xdr:row>83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3B5C825-5431-487F-99E6-BC46691DB745}"/>
            </a:ext>
          </a:extLst>
        </xdr:cNvPr>
        <xdr:cNvCxnSpPr/>
      </xdr:nvCxnSpPr>
      <xdr:spPr>
        <a:xfrm flipV="1">
          <a:off x="7048500" y="126301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672E2AB-7ABB-4F03-A08A-4EA0B1D96A54}"/>
            </a:ext>
          </a:extLst>
        </xdr:cNvPr>
        <xdr:cNvCxnSpPr/>
      </xdr:nvCxnSpPr>
      <xdr:spPr>
        <a:xfrm flipV="1">
          <a:off x="409575" y="126301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114300</xdr:rowOff>
    </xdr:from>
    <xdr:to>
      <xdr:col>0</xdr:col>
      <xdr:colOff>687055</xdr:colOff>
      <xdr:row>0</xdr:row>
      <xdr:rowOff>476250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72E0C25-E82F-4E29-9C4E-6AFF033DC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333375</xdr:colOff>
      <xdr:row>0</xdr:row>
      <xdr:rowOff>123825</xdr:rowOff>
    </xdr:from>
    <xdr:to>
      <xdr:col>6</xdr:col>
      <xdr:colOff>914399</xdr:colOff>
      <xdr:row>0</xdr:row>
      <xdr:rowOff>552450</xdr:rowOff>
    </xdr:to>
    <xdr:pic>
      <xdr:nvPicPr>
        <xdr:cNvPr id="8" name="il_fi">
          <a:extLst>
            <a:ext uri="{FF2B5EF4-FFF2-40B4-BE49-F238E27FC236}">
              <a16:creationId xmlns:a16="http://schemas.microsoft.com/office/drawing/2014/main" id="{32AC67DD-171C-42DA-94FE-E7B1094F18C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48775" y="1238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19</xdr:row>
      <xdr:rowOff>57150</xdr:rowOff>
    </xdr:from>
    <xdr:to>
      <xdr:col>6</xdr:col>
      <xdr:colOff>828675</xdr:colOff>
      <xdr:row>25</xdr:row>
      <xdr:rowOff>57149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9FE0992-105C-47EB-8223-57AA272AA3DB}"/>
            </a:ext>
          </a:extLst>
        </xdr:cNvPr>
        <xdr:cNvSpPr txBox="1"/>
      </xdr:nvSpPr>
      <xdr:spPr>
        <a:xfrm>
          <a:off x="190499" y="2571750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21</xdr:row>
      <xdr:rowOff>114300</xdr:rowOff>
    </xdr:from>
    <xdr:to>
      <xdr:col>5</xdr:col>
      <xdr:colOff>1028700</xdr:colOff>
      <xdr:row>21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A2204C5-7F87-4890-9629-95E12E6E1857}"/>
            </a:ext>
          </a:extLst>
        </xdr:cNvPr>
        <xdr:cNvCxnSpPr/>
      </xdr:nvCxnSpPr>
      <xdr:spPr>
        <a:xfrm flipV="1">
          <a:off x="6115050" y="29146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21</xdr:row>
      <xdr:rowOff>114300</xdr:rowOff>
    </xdr:from>
    <xdr:to>
      <xdr:col>0</xdr:col>
      <xdr:colOff>2324100</xdr:colOff>
      <xdr:row>21</xdr:row>
      <xdr:rowOff>123825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C749D1F-ACBD-4188-97FC-61A13C42D15C}"/>
            </a:ext>
          </a:extLst>
        </xdr:cNvPr>
        <xdr:cNvCxnSpPr/>
      </xdr:nvCxnSpPr>
      <xdr:spPr>
        <a:xfrm flipV="1">
          <a:off x="428625" y="29146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88</xdr:row>
      <xdr:rowOff>57150</xdr:rowOff>
    </xdr:from>
    <xdr:to>
      <xdr:col>6</xdr:col>
      <xdr:colOff>828675</xdr:colOff>
      <xdr:row>94</xdr:row>
      <xdr:rowOff>57149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DA10A6-D711-4AAF-9951-4FFC4088331F}"/>
            </a:ext>
          </a:extLst>
        </xdr:cNvPr>
        <xdr:cNvSpPr txBox="1"/>
      </xdr:nvSpPr>
      <xdr:spPr>
        <a:xfrm>
          <a:off x="171449" y="12372975"/>
          <a:ext cx="10496551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504825</xdr:colOff>
      <xdr:row>90</xdr:row>
      <xdr:rowOff>19050</xdr:rowOff>
    </xdr:from>
    <xdr:to>
      <xdr:col>6</xdr:col>
      <xdr:colOff>257175</xdr:colOff>
      <xdr:row>90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724D0E1-6DAB-495A-A783-4D5472D34C52}"/>
            </a:ext>
          </a:extLst>
        </xdr:cNvPr>
        <xdr:cNvCxnSpPr/>
      </xdr:nvCxnSpPr>
      <xdr:spPr>
        <a:xfrm flipV="1">
          <a:off x="7124700" y="150495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90</xdr:row>
      <xdr:rowOff>114300</xdr:rowOff>
    </xdr:from>
    <xdr:to>
      <xdr:col>0</xdr:col>
      <xdr:colOff>2324100</xdr:colOff>
      <xdr:row>90</xdr:row>
      <xdr:rowOff>123825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3D9A21C-517F-45FB-A0AF-0B71C749B044}"/>
            </a:ext>
          </a:extLst>
        </xdr:cNvPr>
        <xdr:cNvCxnSpPr/>
      </xdr:nvCxnSpPr>
      <xdr:spPr>
        <a:xfrm flipV="1">
          <a:off x="409575" y="1271587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topLeftCell="A47" zoomScaleNormal="100" workbookViewId="0">
      <selection activeCell="B92" sqref="B9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9" t="s">
        <v>129</v>
      </c>
      <c r="B1" s="49"/>
      <c r="C1" s="49"/>
      <c r="D1" s="49"/>
      <c r="E1" s="49"/>
      <c r="F1" s="49"/>
      <c r="G1" s="50"/>
    </row>
    <row r="2" spans="1:7" x14ac:dyDescent="0.2">
      <c r="A2" s="24"/>
      <c r="B2" s="27" t="s">
        <v>0</v>
      </c>
      <c r="C2" s="28"/>
      <c r="D2" s="28"/>
      <c r="E2" s="28"/>
      <c r="F2" s="29"/>
      <c r="G2" s="51" t="s">
        <v>1</v>
      </c>
    </row>
    <row r="3" spans="1:7" ht="24.95" customHeight="1" x14ac:dyDescent="0.2">
      <c r="A3" s="2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42">
        <f>SUM(B6:B12)</f>
        <v>91094182.640000015</v>
      </c>
      <c r="C5" s="42">
        <f>SUM(C6:C12)</f>
        <v>2567314.23</v>
      </c>
      <c r="D5" s="42">
        <f>B5+C5</f>
        <v>93661496.87000002</v>
      </c>
      <c r="E5" s="42">
        <f>SUM(E6:E12)</f>
        <v>18458060.530000001</v>
      </c>
      <c r="F5" s="42">
        <f>SUM(F6:F12)</f>
        <v>18455022.189999998</v>
      </c>
      <c r="G5" s="42">
        <f>D5-E5</f>
        <v>75203436.340000018</v>
      </c>
    </row>
    <row r="6" spans="1:7" x14ac:dyDescent="0.2">
      <c r="A6" s="38" t="s">
        <v>11</v>
      </c>
      <c r="B6" s="6">
        <v>47463515.770000003</v>
      </c>
      <c r="C6" s="6">
        <v>1239681.29</v>
      </c>
      <c r="D6" s="6">
        <f t="shared" ref="D6:D69" si="0">B6+C6</f>
        <v>48703197.060000002</v>
      </c>
      <c r="E6" s="6">
        <v>9767884.6099999994</v>
      </c>
      <c r="F6" s="6">
        <v>9767884.6099999994</v>
      </c>
      <c r="G6" s="6">
        <f t="shared" ref="G6:G69" si="1">D6-E6</f>
        <v>38935312.450000003</v>
      </c>
    </row>
    <row r="7" spans="1:7" x14ac:dyDescent="0.2">
      <c r="A7" s="38" t="s">
        <v>12</v>
      </c>
      <c r="B7" s="6">
        <v>12713878.66</v>
      </c>
      <c r="C7" s="6">
        <v>0</v>
      </c>
      <c r="D7" s="6">
        <f t="shared" si="0"/>
        <v>12713878.66</v>
      </c>
      <c r="E7" s="6">
        <v>3901964.46</v>
      </c>
      <c r="F7" s="6">
        <v>3901964.46</v>
      </c>
      <c r="G7" s="6">
        <f t="shared" si="1"/>
        <v>8811914.1999999993</v>
      </c>
    </row>
    <row r="8" spans="1:7" x14ac:dyDescent="0.2">
      <c r="A8" s="38" t="s">
        <v>13</v>
      </c>
      <c r="B8" s="6">
        <v>6471627.4199999999</v>
      </c>
      <c r="C8" s="6">
        <v>0</v>
      </c>
      <c r="D8" s="6">
        <f t="shared" si="0"/>
        <v>6471627.4199999999</v>
      </c>
      <c r="E8" s="6">
        <v>110153.18</v>
      </c>
      <c r="F8" s="6">
        <v>110153.18</v>
      </c>
      <c r="G8" s="6">
        <f t="shared" si="1"/>
        <v>6361474.2400000002</v>
      </c>
    </row>
    <row r="9" spans="1:7" x14ac:dyDescent="0.2">
      <c r="A9" s="38" t="s">
        <v>14</v>
      </c>
      <c r="B9" s="6">
        <v>3391035</v>
      </c>
      <c r="C9" s="6">
        <v>500000</v>
      </c>
      <c r="D9" s="6">
        <f t="shared" si="0"/>
        <v>3891035</v>
      </c>
      <c r="E9" s="6">
        <v>645536.85</v>
      </c>
      <c r="F9" s="6">
        <v>645536.85</v>
      </c>
      <c r="G9" s="6">
        <f t="shared" si="1"/>
        <v>3245498.15</v>
      </c>
    </row>
    <row r="10" spans="1:7" x14ac:dyDescent="0.2">
      <c r="A10" s="38" t="s">
        <v>15</v>
      </c>
      <c r="B10" s="6">
        <v>21054125.789999999</v>
      </c>
      <c r="C10" s="6">
        <v>827632.94</v>
      </c>
      <c r="D10" s="6">
        <f t="shared" si="0"/>
        <v>21881758.73</v>
      </c>
      <c r="E10" s="6">
        <v>4032521.43</v>
      </c>
      <c r="F10" s="6">
        <v>4029483.09</v>
      </c>
      <c r="G10" s="6">
        <f t="shared" si="1"/>
        <v>17849237.300000001</v>
      </c>
    </row>
    <row r="11" spans="1:7" x14ac:dyDescent="0.2">
      <c r="A11" s="38" t="s">
        <v>16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8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41" t="s">
        <v>18</v>
      </c>
      <c r="B13" s="43">
        <f>SUM(B14:B22)</f>
        <v>18813150</v>
      </c>
      <c r="C13" s="43">
        <f>SUM(C14:C22)</f>
        <v>786720.7</v>
      </c>
      <c r="D13" s="43">
        <f t="shared" si="0"/>
        <v>19599870.699999999</v>
      </c>
      <c r="E13" s="43">
        <f>SUM(E14:E22)</f>
        <v>3153377.21</v>
      </c>
      <c r="F13" s="43">
        <f>SUM(F14:F22)</f>
        <v>2678750.5</v>
      </c>
      <c r="G13" s="43">
        <f t="shared" si="1"/>
        <v>16446493.489999998</v>
      </c>
    </row>
    <row r="14" spans="1:7" x14ac:dyDescent="0.2">
      <c r="A14" s="38" t="s">
        <v>19</v>
      </c>
      <c r="B14" s="6">
        <v>2165200</v>
      </c>
      <c r="C14" s="6">
        <v>140000</v>
      </c>
      <c r="D14" s="6">
        <f t="shared" si="0"/>
        <v>2305200</v>
      </c>
      <c r="E14" s="6">
        <v>264899.07</v>
      </c>
      <c r="F14" s="6">
        <v>248230.03</v>
      </c>
      <c r="G14" s="6">
        <f t="shared" si="1"/>
        <v>2040300.93</v>
      </c>
    </row>
    <row r="15" spans="1:7" x14ac:dyDescent="0.2">
      <c r="A15" s="38" t="s">
        <v>20</v>
      </c>
      <c r="B15" s="6">
        <v>610000</v>
      </c>
      <c r="C15" s="6">
        <v>0</v>
      </c>
      <c r="D15" s="6">
        <f t="shared" si="0"/>
        <v>610000</v>
      </c>
      <c r="E15" s="6">
        <v>108394.25</v>
      </c>
      <c r="F15" s="6">
        <v>108394.25</v>
      </c>
      <c r="G15" s="6">
        <f t="shared" si="1"/>
        <v>501605.75</v>
      </c>
    </row>
    <row r="16" spans="1:7" x14ac:dyDescent="0.2">
      <c r="A16" s="38" t="s">
        <v>21</v>
      </c>
      <c r="B16" s="6">
        <v>220000</v>
      </c>
      <c r="C16" s="6">
        <v>0</v>
      </c>
      <c r="D16" s="6">
        <f t="shared" si="0"/>
        <v>220000</v>
      </c>
      <c r="E16" s="6">
        <v>2934.8</v>
      </c>
      <c r="F16" s="6">
        <v>2934.8</v>
      </c>
      <c r="G16" s="6">
        <f t="shared" si="1"/>
        <v>217065.2</v>
      </c>
    </row>
    <row r="17" spans="1:7" x14ac:dyDescent="0.2">
      <c r="A17" s="38" t="s">
        <v>22</v>
      </c>
      <c r="B17" s="6">
        <v>3344000</v>
      </c>
      <c r="C17" s="6">
        <v>0</v>
      </c>
      <c r="D17" s="6">
        <f t="shared" si="0"/>
        <v>3344000</v>
      </c>
      <c r="E17" s="6">
        <v>173638.42</v>
      </c>
      <c r="F17" s="6">
        <v>173638.42</v>
      </c>
      <c r="G17" s="6">
        <f t="shared" si="1"/>
        <v>3170361.58</v>
      </c>
    </row>
    <row r="18" spans="1:7" x14ac:dyDescent="0.2">
      <c r="A18" s="38" t="s">
        <v>23</v>
      </c>
      <c r="B18" s="6">
        <v>625000</v>
      </c>
      <c r="C18" s="6">
        <v>0</v>
      </c>
      <c r="D18" s="6">
        <f t="shared" si="0"/>
        <v>625000</v>
      </c>
      <c r="E18" s="6">
        <v>81237.14</v>
      </c>
      <c r="F18" s="6">
        <v>79080</v>
      </c>
      <c r="G18" s="6">
        <f t="shared" si="1"/>
        <v>543762.86</v>
      </c>
    </row>
    <row r="19" spans="1:7" x14ac:dyDescent="0.2">
      <c r="A19" s="38" t="s">
        <v>24</v>
      </c>
      <c r="B19" s="6">
        <v>8983150</v>
      </c>
      <c r="C19" s="6">
        <v>300000</v>
      </c>
      <c r="D19" s="6">
        <f t="shared" si="0"/>
        <v>9283150</v>
      </c>
      <c r="E19" s="6">
        <v>2246746.23</v>
      </c>
      <c r="F19" s="6">
        <v>1857817.7</v>
      </c>
      <c r="G19" s="6">
        <f t="shared" si="1"/>
        <v>7036403.7699999996</v>
      </c>
    </row>
    <row r="20" spans="1:7" x14ac:dyDescent="0.2">
      <c r="A20" s="38" t="s">
        <v>25</v>
      </c>
      <c r="B20" s="6">
        <v>997000</v>
      </c>
      <c r="C20" s="6">
        <v>100000</v>
      </c>
      <c r="D20" s="6">
        <f t="shared" si="0"/>
        <v>1097000</v>
      </c>
      <c r="E20" s="6">
        <v>25201</v>
      </c>
      <c r="F20" s="6">
        <v>25201</v>
      </c>
      <c r="G20" s="6">
        <f t="shared" si="1"/>
        <v>1071799</v>
      </c>
    </row>
    <row r="21" spans="1:7" x14ac:dyDescent="0.2">
      <c r="A21" s="38" t="s">
        <v>26</v>
      </c>
      <c r="B21" s="6">
        <v>45000</v>
      </c>
      <c r="C21" s="6">
        <v>10000</v>
      </c>
      <c r="D21" s="6">
        <f t="shared" si="0"/>
        <v>55000</v>
      </c>
      <c r="E21" s="6">
        <v>0</v>
      </c>
      <c r="F21" s="6">
        <v>0</v>
      </c>
      <c r="G21" s="6">
        <f t="shared" si="1"/>
        <v>55000</v>
      </c>
    </row>
    <row r="22" spans="1:7" x14ac:dyDescent="0.2">
      <c r="A22" s="38" t="s">
        <v>27</v>
      </c>
      <c r="B22" s="6">
        <v>1823800</v>
      </c>
      <c r="C22" s="6">
        <v>236720.7</v>
      </c>
      <c r="D22" s="6">
        <f t="shared" si="0"/>
        <v>2060520.7</v>
      </c>
      <c r="E22" s="6">
        <v>250326.3</v>
      </c>
      <c r="F22" s="6">
        <v>183454.3</v>
      </c>
      <c r="G22" s="6">
        <f t="shared" si="1"/>
        <v>1810194.4</v>
      </c>
    </row>
    <row r="23" spans="1:7" x14ac:dyDescent="0.2">
      <c r="A23" s="41" t="s">
        <v>28</v>
      </c>
      <c r="B23" s="43">
        <f>SUM(B24:B32)</f>
        <v>43384478</v>
      </c>
      <c r="C23" s="43">
        <f>SUM(C24:C32)</f>
        <v>2320000</v>
      </c>
      <c r="D23" s="43">
        <f t="shared" si="0"/>
        <v>45704478</v>
      </c>
      <c r="E23" s="43">
        <f>SUM(E24:E32)</f>
        <v>4294686.2799999993</v>
      </c>
      <c r="F23" s="43">
        <f>SUM(F24:F32)</f>
        <v>4245279.6999999993</v>
      </c>
      <c r="G23" s="43">
        <f t="shared" si="1"/>
        <v>41409791.719999999</v>
      </c>
    </row>
    <row r="24" spans="1:7" x14ac:dyDescent="0.2">
      <c r="A24" s="38" t="s">
        <v>29</v>
      </c>
      <c r="B24" s="6">
        <v>17003925</v>
      </c>
      <c r="C24" s="6">
        <v>0</v>
      </c>
      <c r="D24" s="6">
        <f t="shared" si="0"/>
        <v>17003925</v>
      </c>
      <c r="E24" s="6">
        <v>2561883.61</v>
      </c>
      <c r="F24" s="6">
        <v>2560209.73</v>
      </c>
      <c r="G24" s="6">
        <f t="shared" si="1"/>
        <v>14442041.390000001</v>
      </c>
    </row>
    <row r="25" spans="1:7" x14ac:dyDescent="0.2">
      <c r="A25" s="38" t="s">
        <v>30</v>
      </c>
      <c r="B25" s="6">
        <v>2000000</v>
      </c>
      <c r="C25" s="6">
        <v>500000</v>
      </c>
      <c r="D25" s="6">
        <f t="shared" si="0"/>
        <v>2500000</v>
      </c>
      <c r="E25" s="6">
        <v>661886.37</v>
      </c>
      <c r="F25" s="6">
        <v>653955.67000000004</v>
      </c>
      <c r="G25" s="6">
        <f t="shared" si="1"/>
        <v>1838113.63</v>
      </c>
    </row>
    <row r="26" spans="1:7" x14ac:dyDescent="0.2">
      <c r="A26" s="38" t="s">
        <v>31</v>
      </c>
      <c r="B26" s="6">
        <v>1681000</v>
      </c>
      <c r="C26" s="6">
        <v>0</v>
      </c>
      <c r="D26" s="6">
        <f t="shared" si="0"/>
        <v>1681000</v>
      </c>
      <c r="E26" s="6">
        <v>21400.03</v>
      </c>
      <c r="F26" s="6">
        <v>21400.03</v>
      </c>
      <c r="G26" s="6">
        <f t="shared" si="1"/>
        <v>1659599.97</v>
      </c>
    </row>
    <row r="27" spans="1:7" x14ac:dyDescent="0.2">
      <c r="A27" s="38" t="s">
        <v>32</v>
      </c>
      <c r="B27" s="6">
        <v>998500</v>
      </c>
      <c r="C27" s="6">
        <v>0</v>
      </c>
      <c r="D27" s="6">
        <f t="shared" si="0"/>
        <v>998500</v>
      </c>
      <c r="E27" s="6">
        <v>68475.95</v>
      </c>
      <c r="F27" s="6">
        <v>68475.95</v>
      </c>
      <c r="G27" s="6">
        <f t="shared" si="1"/>
        <v>930024.05</v>
      </c>
    </row>
    <row r="28" spans="1:7" x14ac:dyDescent="0.2">
      <c r="A28" s="38" t="s">
        <v>33</v>
      </c>
      <c r="B28" s="6">
        <v>1807500</v>
      </c>
      <c r="C28" s="6">
        <v>1020000</v>
      </c>
      <c r="D28" s="6">
        <f t="shared" si="0"/>
        <v>2827500</v>
      </c>
      <c r="E28" s="6">
        <v>275417.96999999997</v>
      </c>
      <c r="F28" s="6">
        <v>275417.96999999997</v>
      </c>
      <c r="G28" s="6">
        <f t="shared" si="1"/>
        <v>2552082.0300000003</v>
      </c>
    </row>
    <row r="29" spans="1:7" x14ac:dyDescent="0.2">
      <c r="A29" s="38" t="s">
        <v>34</v>
      </c>
      <c r="B29" s="6">
        <v>925000</v>
      </c>
      <c r="C29" s="6">
        <v>0</v>
      </c>
      <c r="D29" s="6">
        <f t="shared" si="0"/>
        <v>925000</v>
      </c>
      <c r="E29" s="6">
        <v>84034.03</v>
      </c>
      <c r="F29" s="6">
        <v>44232.03</v>
      </c>
      <c r="G29" s="6">
        <f t="shared" si="1"/>
        <v>840965.97</v>
      </c>
    </row>
    <row r="30" spans="1:7" x14ac:dyDescent="0.2">
      <c r="A30" s="38" t="s">
        <v>35</v>
      </c>
      <c r="B30" s="6">
        <v>142500</v>
      </c>
      <c r="C30" s="6">
        <v>0</v>
      </c>
      <c r="D30" s="6">
        <f t="shared" si="0"/>
        <v>142500</v>
      </c>
      <c r="E30" s="6">
        <v>2558</v>
      </c>
      <c r="F30" s="6">
        <v>2558</v>
      </c>
      <c r="G30" s="6">
        <f t="shared" si="1"/>
        <v>139942</v>
      </c>
    </row>
    <row r="31" spans="1:7" x14ac:dyDescent="0.2">
      <c r="A31" s="38" t="s">
        <v>36</v>
      </c>
      <c r="B31" s="6">
        <v>13380831.539999999</v>
      </c>
      <c r="C31" s="6">
        <v>0</v>
      </c>
      <c r="D31" s="6">
        <f t="shared" si="0"/>
        <v>13380831.539999999</v>
      </c>
      <c r="E31" s="6">
        <v>209270.01</v>
      </c>
      <c r="F31" s="6">
        <v>209270.01</v>
      </c>
      <c r="G31" s="6">
        <f t="shared" si="1"/>
        <v>13171561.529999999</v>
      </c>
    </row>
    <row r="32" spans="1:7" x14ac:dyDescent="0.2">
      <c r="A32" s="38" t="s">
        <v>37</v>
      </c>
      <c r="B32" s="6">
        <v>5445221.46</v>
      </c>
      <c r="C32" s="6">
        <v>800000</v>
      </c>
      <c r="D32" s="6">
        <f t="shared" si="0"/>
        <v>6245221.46</v>
      </c>
      <c r="E32" s="6">
        <v>409760.31</v>
      </c>
      <c r="F32" s="6">
        <v>409760.31</v>
      </c>
      <c r="G32" s="6">
        <f t="shared" si="1"/>
        <v>5835461.1500000004</v>
      </c>
    </row>
    <row r="33" spans="1:7" x14ac:dyDescent="0.2">
      <c r="A33" s="41" t="s">
        <v>38</v>
      </c>
      <c r="B33" s="43">
        <f>SUM(B34:B42)</f>
        <v>16603294.49</v>
      </c>
      <c r="C33" s="43">
        <f>SUM(C34:C42)</f>
        <v>7559123.25</v>
      </c>
      <c r="D33" s="43">
        <f t="shared" si="0"/>
        <v>24162417.740000002</v>
      </c>
      <c r="E33" s="43">
        <f>SUM(E34:E42)</f>
        <v>4012363.26</v>
      </c>
      <c r="F33" s="43">
        <f>SUM(F34:F42)</f>
        <v>4012363.26</v>
      </c>
      <c r="G33" s="43">
        <f t="shared" si="1"/>
        <v>20150054.480000004</v>
      </c>
    </row>
    <row r="34" spans="1:7" x14ac:dyDescent="0.2">
      <c r="A34" s="38" t="s">
        <v>39</v>
      </c>
      <c r="B34" s="6">
        <v>7235000</v>
      </c>
      <c r="C34" s="6">
        <v>0</v>
      </c>
      <c r="D34" s="6">
        <f t="shared" si="0"/>
        <v>7235000</v>
      </c>
      <c r="E34" s="6">
        <v>1621500</v>
      </c>
      <c r="F34" s="6">
        <v>1621500</v>
      </c>
      <c r="G34" s="6">
        <f t="shared" si="1"/>
        <v>5613500</v>
      </c>
    </row>
    <row r="35" spans="1:7" x14ac:dyDescent="0.2">
      <c r="A35" s="38" t="s">
        <v>40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8" t="s">
        <v>41</v>
      </c>
      <c r="B36" s="6">
        <v>5939794.4900000002</v>
      </c>
      <c r="C36" s="6">
        <v>5592820</v>
      </c>
      <c r="D36" s="6">
        <f t="shared" si="0"/>
        <v>11532614.49</v>
      </c>
      <c r="E36" s="6">
        <v>0</v>
      </c>
      <c r="F36" s="6">
        <v>0</v>
      </c>
      <c r="G36" s="6">
        <f t="shared" si="1"/>
        <v>11532614.49</v>
      </c>
    </row>
    <row r="37" spans="1:7" x14ac:dyDescent="0.2">
      <c r="A37" s="38" t="s">
        <v>42</v>
      </c>
      <c r="B37" s="6">
        <v>3428500</v>
      </c>
      <c r="C37" s="6">
        <v>1966303.25</v>
      </c>
      <c r="D37" s="6">
        <f t="shared" si="0"/>
        <v>5394803.25</v>
      </c>
      <c r="E37" s="6">
        <v>2390863.2599999998</v>
      </c>
      <c r="F37" s="6">
        <v>2390863.2599999998</v>
      </c>
      <c r="G37" s="6">
        <f t="shared" si="1"/>
        <v>3003939.99</v>
      </c>
    </row>
    <row r="38" spans="1:7" x14ac:dyDescent="0.2">
      <c r="A38" s="38" t="s">
        <v>43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8" t="s">
        <v>44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8" t="s">
        <v>45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8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8" t="s">
        <v>47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41" t="s">
        <v>48</v>
      </c>
      <c r="B43" s="43">
        <f>SUM(B44:B52)</f>
        <v>710817</v>
      </c>
      <c r="C43" s="43">
        <f>SUM(C44:C52)</f>
        <v>4760212.49</v>
      </c>
      <c r="D43" s="43">
        <f t="shared" si="0"/>
        <v>5471029.4900000002</v>
      </c>
      <c r="E43" s="43">
        <f>SUM(E44:E52)</f>
        <v>2984577.88</v>
      </c>
      <c r="F43" s="43">
        <f>SUM(F44:F52)</f>
        <v>2984577.88</v>
      </c>
      <c r="G43" s="43">
        <f t="shared" si="1"/>
        <v>2486451.6100000003</v>
      </c>
    </row>
    <row r="44" spans="1:7" x14ac:dyDescent="0.2">
      <c r="A44" s="38" t="s">
        <v>49</v>
      </c>
      <c r="B44" s="6">
        <v>488500</v>
      </c>
      <c r="C44" s="6">
        <v>524000</v>
      </c>
      <c r="D44" s="6">
        <f t="shared" si="0"/>
        <v>1012500</v>
      </c>
      <c r="E44" s="6">
        <v>66577.87</v>
      </c>
      <c r="F44" s="6">
        <v>66577.87</v>
      </c>
      <c r="G44" s="6">
        <f t="shared" si="1"/>
        <v>945922.13</v>
      </c>
    </row>
    <row r="45" spans="1:7" x14ac:dyDescent="0.2">
      <c r="A45" s="38" t="s">
        <v>50</v>
      </c>
      <c r="B45" s="6">
        <v>32000</v>
      </c>
      <c r="C45" s="6">
        <v>258000</v>
      </c>
      <c r="D45" s="6">
        <f t="shared" si="0"/>
        <v>290000</v>
      </c>
      <c r="E45" s="6">
        <v>0</v>
      </c>
      <c r="F45" s="6">
        <v>0</v>
      </c>
      <c r="G45" s="6">
        <f t="shared" si="1"/>
        <v>290000</v>
      </c>
    </row>
    <row r="46" spans="1:7" x14ac:dyDescent="0.2">
      <c r="A46" s="38" t="s">
        <v>51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</row>
    <row r="47" spans="1:7" x14ac:dyDescent="0.2">
      <c r="A47" s="38" t="s">
        <v>52</v>
      </c>
      <c r="B47" s="6">
        <v>100000</v>
      </c>
      <c r="C47" s="6">
        <v>3718212.49</v>
      </c>
      <c r="D47" s="6">
        <f t="shared" si="0"/>
        <v>3818212.49</v>
      </c>
      <c r="E47" s="6">
        <v>2918000.01</v>
      </c>
      <c r="F47" s="6">
        <v>2918000.01</v>
      </c>
      <c r="G47" s="6">
        <f t="shared" si="1"/>
        <v>900212.48000000045</v>
      </c>
    </row>
    <row r="48" spans="1:7" x14ac:dyDescent="0.2">
      <c r="A48" s="38" t="s">
        <v>53</v>
      </c>
      <c r="B48" s="6">
        <v>0</v>
      </c>
      <c r="C48" s="6">
        <v>250000</v>
      </c>
      <c r="D48" s="6">
        <f t="shared" si="0"/>
        <v>250000</v>
      </c>
      <c r="E48" s="6">
        <v>0</v>
      </c>
      <c r="F48" s="6">
        <v>0</v>
      </c>
      <c r="G48" s="6">
        <f t="shared" si="1"/>
        <v>250000</v>
      </c>
    </row>
    <row r="49" spans="1:7" x14ac:dyDescent="0.2">
      <c r="A49" s="38" t="s">
        <v>54</v>
      </c>
      <c r="B49" s="6">
        <v>90317</v>
      </c>
      <c r="C49" s="6">
        <v>10000</v>
      </c>
      <c r="D49" s="6">
        <f t="shared" si="0"/>
        <v>100317</v>
      </c>
      <c r="E49" s="6">
        <v>0</v>
      </c>
      <c r="F49" s="6">
        <v>0</v>
      </c>
      <c r="G49" s="6">
        <f t="shared" si="1"/>
        <v>100317</v>
      </c>
    </row>
    <row r="50" spans="1:7" x14ac:dyDescent="0.2">
      <c r="A50" s="38" t="s">
        <v>55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8" t="s">
        <v>56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8" t="s">
        <v>57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41" t="s">
        <v>58</v>
      </c>
      <c r="B53" s="43">
        <f>SUM(B54:B56)</f>
        <v>22411326.670000002</v>
      </c>
      <c r="C53" s="43">
        <f>SUM(C54:C56)</f>
        <v>21195272</v>
      </c>
      <c r="D53" s="43">
        <f t="shared" si="0"/>
        <v>43606598.670000002</v>
      </c>
      <c r="E53" s="43">
        <f>SUM(E54:E56)</f>
        <v>15683435.859999999</v>
      </c>
      <c r="F53" s="43">
        <f>SUM(F54:F56)</f>
        <v>15683435.859999999</v>
      </c>
      <c r="G53" s="43">
        <f t="shared" si="1"/>
        <v>27923162.810000002</v>
      </c>
    </row>
    <row r="54" spans="1:7" x14ac:dyDescent="0.2">
      <c r="A54" s="38" t="s">
        <v>59</v>
      </c>
      <c r="B54" s="6">
        <v>22361326.670000002</v>
      </c>
      <c r="C54" s="6">
        <v>21191148.829999998</v>
      </c>
      <c r="D54" s="6">
        <f t="shared" si="0"/>
        <v>43552475.5</v>
      </c>
      <c r="E54" s="6">
        <v>15679312.699999999</v>
      </c>
      <c r="F54" s="6">
        <v>15679312.699999999</v>
      </c>
      <c r="G54" s="6">
        <f t="shared" si="1"/>
        <v>27873162.800000001</v>
      </c>
    </row>
    <row r="55" spans="1:7" x14ac:dyDescent="0.2">
      <c r="A55" s="38" t="s">
        <v>60</v>
      </c>
      <c r="B55" s="6">
        <v>50000</v>
      </c>
      <c r="C55" s="6">
        <v>0</v>
      </c>
      <c r="D55" s="6">
        <f t="shared" si="0"/>
        <v>50000</v>
      </c>
      <c r="E55" s="6">
        <v>0</v>
      </c>
      <c r="F55" s="6">
        <v>0</v>
      </c>
      <c r="G55" s="6">
        <f t="shared" si="1"/>
        <v>50000</v>
      </c>
    </row>
    <row r="56" spans="1:7" x14ac:dyDescent="0.2">
      <c r="A56" s="38" t="s">
        <v>61</v>
      </c>
      <c r="B56" s="6">
        <v>0</v>
      </c>
      <c r="C56" s="6">
        <v>4123.17</v>
      </c>
      <c r="D56" s="6">
        <f t="shared" si="0"/>
        <v>4123.17</v>
      </c>
      <c r="E56" s="6">
        <v>4123.16</v>
      </c>
      <c r="F56" s="6">
        <v>4123.16</v>
      </c>
      <c r="G56" s="6">
        <f t="shared" si="1"/>
        <v>1.0000000000218279E-2</v>
      </c>
    </row>
    <row r="57" spans="1:7" x14ac:dyDescent="0.2">
      <c r="A57" s="41" t="s">
        <v>62</v>
      </c>
      <c r="B57" s="43">
        <f>SUM(B58:B64)</f>
        <v>0</v>
      </c>
      <c r="C57" s="43">
        <f>SUM(C58:C64)</f>
        <v>0</v>
      </c>
      <c r="D57" s="43">
        <f t="shared" si="0"/>
        <v>0</v>
      </c>
      <c r="E57" s="43">
        <f>SUM(E58:E64)</f>
        <v>0</v>
      </c>
      <c r="F57" s="43">
        <f>SUM(F58:F64)</f>
        <v>0</v>
      </c>
      <c r="G57" s="43">
        <f t="shared" si="1"/>
        <v>0</v>
      </c>
    </row>
    <row r="58" spans="1:7" x14ac:dyDescent="0.2">
      <c r="A58" s="38" t="s">
        <v>63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8" t="s">
        <v>64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8" t="s">
        <v>65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8" t="s">
        <v>66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8" t="s">
        <v>67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8" t="s">
        <v>68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8" t="s">
        <v>69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41" t="s">
        <v>70</v>
      </c>
      <c r="B65" s="43">
        <f>SUM(B66:B68)</f>
        <v>0</v>
      </c>
      <c r="C65" s="43">
        <f>SUM(C66:C68)</f>
        <v>0</v>
      </c>
      <c r="D65" s="43">
        <f t="shared" si="0"/>
        <v>0</v>
      </c>
      <c r="E65" s="43">
        <f>SUM(E66:E68)</f>
        <v>0</v>
      </c>
      <c r="F65" s="43">
        <f>SUM(F66:F68)</f>
        <v>0</v>
      </c>
      <c r="G65" s="43">
        <f t="shared" si="1"/>
        <v>0</v>
      </c>
    </row>
    <row r="66" spans="1:7" x14ac:dyDescent="0.2">
      <c r="A66" s="38" t="s">
        <v>71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8" t="s">
        <v>72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8" t="s">
        <v>73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41" t="s">
        <v>74</v>
      </c>
      <c r="B69" s="43">
        <f>SUM(B70:B76)</f>
        <v>0</v>
      </c>
      <c r="C69" s="43">
        <f>SUM(C70:C76)</f>
        <v>0</v>
      </c>
      <c r="D69" s="43">
        <f t="shared" si="0"/>
        <v>0</v>
      </c>
      <c r="E69" s="43">
        <f>SUM(E70:E76)</f>
        <v>0</v>
      </c>
      <c r="F69" s="43">
        <f>SUM(F70:F76)</f>
        <v>0</v>
      </c>
      <c r="G69" s="43">
        <f t="shared" si="1"/>
        <v>0</v>
      </c>
    </row>
    <row r="70" spans="1:7" x14ac:dyDescent="0.2">
      <c r="A70" s="38" t="s">
        <v>75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8" t="s">
        <v>76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8" t="s">
        <v>77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8" t="s">
        <v>78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8" t="s">
        <v>79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8" t="s">
        <v>80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9" t="s">
        <v>81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40" t="s">
        <v>82</v>
      </c>
      <c r="B77" s="8">
        <f t="shared" ref="B77:G77" si="4">SUM(B5+B13+B23+B33+B43+B53+B57+B65+B69)</f>
        <v>193017248.80000001</v>
      </c>
      <c r="C77" s="8">
        <f t="shared" si="4"/>
        <v>39188642.670000002</v>
      </c>
      <c r="D77" s="8">
        <f t="shared" si="4"/>
        <v>232205891.47000003</v>
      </c>
      <c r="E77" s="8">
        <f t="shared" si="4"/>
        <v>48586501.019999996</v>
      </c>
      <c r="F77" s="8">
        <f t="shared" si="4"/>
        <v>48059429.390000001</v>
      </c>
      <c r="G77" s="8">
        <f t="shared" si="4"/>
        <v>183619390.45000005</v>
      </c>
    </row>
    <row r="79" spans="1:7" x14ac:dyDescent="0.2">
      <c r="A79" s="1" t="s">
        <v>128</v>
      </c>
    </row>
    <row r="82" spans="1:7" x14ac:dyDescent="0.2">
      <c r="A82" s="44"/>
      <c r="B82" s="45"/>
      <c r="C82" s="46"/>
      <c r="D82" s="46"/>
      <c r="E82" s="46"/>
      <c r="F82" s="46"/>
      <c r="G82" s="46"/>
    </row>
    <row r="83" spans="1:7" x14ac:dyDescent="0.2">
      <c r="A83" s="44"/>
      <c r="B83" s="45"/>
      <c r="C83" s="46"/>
      <c r="D83" s="46"/>
      <c r="E83" s="46"/>
      <c r="F83" s="46"/>
      <c r="G83" s="46"/>
    </row>
    <row r="84" spans="1:7" x14ac:dyDescent="0.2">
      <c r="A84" s="44"/>
      <c r="B84" s="45"/>
      <c r="C84" s="46"/>
      <c r="D84" s="46"/>
      <c r="E84" s="46"/>
      <c r="F84" s="46"/>
      <c r="G84" s="46"/>
    </row>
    <row r="85" spans="1:7" x14ac:dyDescent="0.2">
      <c r="A85" s="44"/>
      <c r="B85" s="45"/>
      <c r="C85" s="46"/>
      <c r="D85" s="46"/>
      <c r="E85" s="46"/>
      <c r="F85" s="46"/>
      <c r="G85" s="46"/>
    </row>
    <row r="86" spans="1:7" x14ac:dyDescent="0.2">
      <c r="A86" s="44"/>
      <c r="B86" s="45"/>
      <c r="C86" s="46"/>
      <c r="D86" s="46"/>
      <c r="E86" s="46"/>
      <c r="F86" s="46"/>
      <c r="G86" s="46"/>
    </row>
    <row r="87" spans="1:7" x14ac:dyDescent="0.2">
      <c r="A87" s="44"/>
      <c r="B87" s="45"/>
      <c r="C87" s="46"/>
      <c r="D87" s="46"/>
      <c r="E87" s="46"/>
      <c r="F87" s="46"/>
      <c r="G87" s="46"/>
    </row>
    <row r="88" spans="1:7" x14ac:dyDescent="0.2">
      <c r="A88" s="44"/>
      <c r="B88" s="45"/>
      <c r="C88" s="46"/>
      <c r="D88" s="46"/>
      <c r="E88" s="46"/>
      <c r="F88" s="46"/>
      <c r="G88" s="46"/>
    </row>
    <row r="89" spans="1:7" x14ac:dyDescent="0.2">
      <c r="A89" s="44"/>
      <c r="B89" s="45"/>
      <c r="C89" s="46"/>
      <c r="D89" s="46"/>
      <c r="E89" s="46"/>
      <c r="F89" s="46"/>
      <c r="G89" s="46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showGridLines="0" zoomScaleNormal="100" workbookViewId="0">
      <selection activeCell="C18" sqref="C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3" t="s">
        <v>130</v>
      </c>
      <c r="B1" s="54"/>
      <c r="C1" s="54"/>
      <c r="D1" s="54"/>
      <c r="E1" s="54"/>
      <c r="F1" s="54"/>
      <c r="G1" s="55"/>
    </row>
    <row r="2" spans="1:7" x14ac:dyDescent="0.2">
      <c r="A2" s="24"/>
      <c r="B2" s="27" t="s">
        <v>0</v>
      </c>
      <c r="C2" s="28"/>
      <c r="D2" s="28"/>
      <c r="E2" s="28"/>
      <c r="F2" s="29"/>
      <c r="G2" s="51" t="s">
        <v>1</v>
      </c>
    </row>
    <row r="3" spans="1:7" ht="24.95" customHeight="1" x14ac:dyDescent="0.2">
      <c r="A3" s="2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83</v>
      </c>
      <c r="B6" s="6">
        <v>168810105.13</v>
      </c>
      <c r="C6" s="6">
        <v>13233158.18</v>
      </c>
      <c r="D6" s="6">
        <f>B6+C6</f>
        <v>182043263.31</v>
      </c>
      <c r="E6" s="6">
        <v>29918487.280000001</v>
      </c>
      <c r="F6" s="6">
        <v>29391415.649999999</v>
      </c>
      <c r="G6" s="6">
        <f>D6-E6</f>
        <v>152124776.03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84</v>
      </c>
      <c r="B8" s="6">
        <v>24207143.670000002</v>
      </c>
      <c r="C8" s="6">
        <v>25955484.489999998</v>
      </c>
      <c r="D8" s="6">
        <f>B8+C8</f>
        <v>50162628.159999996</v>
      </c>
      <c r="E8" s="6">
        <v>18668013.739999998</v>
      </c>
      <c r="F8" s="6">
        <v>18668013.739999998</v>
      </c>
      <c r="G8" s="6">
        <f>D8-E8</f>
        <v>31494614.419999998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85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43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71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82</v>
      </c>
      <c r="B16" s="8">
        <v>193017248.80000001</v>
      </c>
      <c r="C16" s="8">
        <v>39188642.670000002</v>
      </c>
      <c r="D16" s="8">
        <v>232205891.47</v>
      </c>
      <c r="E16" s="8">
        <v>48586501.019999996</v>
      </c>
      <c r="F16" s="8">
        <v>48059429.390000001</v>
      </c>
      <c r="G16" s="8">
        <v>183619390.44999999</v>
      </c>
    </row>
    <row r="20" spans="1:7" x14ac:dyDescent="0.2">
      <c r="A20" s="44"/>
      <c r="B20" s="45"/>
      <c r="C20" s="46"/>
      <c r="D20" s="46"/>
      <c r="E20" s="46"/>
      <c r="F20" s="46"/>
      <c r="G20" s="46"/>
    </row>
    <row r="21" spans="1:7" x14ac:dyDescent="0.2">
      <c r="A21" s="44"/>
      <c r="B21" s="45"/>
      <c r="C21" s="46"/>
      <c r="D21" s="46"/>
      <c r="E21" s="46"/>
      <c r="F21" s="46"/>
      <c r="G21" s="46"/>
    </row>
    <row r="22" spans="1:7" x14ac:dyDescent="0.2">
      <c r="A22" s="44"/>
      <c r="B22" s="45"/>
      <c r="C22" s="46"/>
      <c r="D22" s="46"/>
      <c r="E22" s="46"/>
      <c r="F22" s="46"/>
      <c r="G22" s="46"/>
    </row>
    <row r="23" spans="1:7" x14ac:dyDescent="0.2">
      <c r="A23" s="44"/>
      <c r="B23" s="45"/>
      <c r="C23" s="46"/>
      <c r="D23" s="46"/>
      <c r="E23" s="46"/>
      <c r="F23" s="46"/>
      <c r="G23" s="46"/>
    </row>
    <row r="24" spans="1:7" x14ac:dyDescent="0.2">
      <c r="A24" s="44"/>
      <c r="B24" s="45"/>
      <c r="C24" s="46"/>
      <c r="D24" s="46"/>
      <c r="E24" s="46"/>
      <c r="F24" s="46"/>
      <c r="G24" s="46"/>
    </row>
    <row r="25" spans="1:7" x14ac:dyDescent="0.2">
      <c r="A25" s="44"/>
      <c r="B25" s="45"/>
      <c r="C25" s="46"/>
      <c r="D25" s="46"/>
      <c r="E25" s="46"/>
      <c r="F25" s="46"/>
      <c r="G25" s="46"/>
    </row>
    <row r="26" spans="1:7" x14ac:dyDescent="0.2">
      <c r="A26" s="44"/>
      <c r="B26" s="45"/>
      <c r="C26" s="46"/>
      <c r="D26" s="46"/>
      <c r="E26" s="46"/>
      <c r="F26" s="46"/>
      <c r="G26" s="46"/>
    </row>
    <row r="27" spans="1:7" x14ac:dyDescent="0.2">
      <c r="A27" s="44"/>
      <c r="B27" s="45"/>
      <c r="C27" s="46"/>
      <c r="D27" s="46"/>
      <c r="E27" s="46"/>
      <c r="F27" s="46"/>
      <c r="G27" s="46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showGridLines="0" topLeftCell="A52" zoomScaleNormal="100" workbookViewId="0">
      <selection activeCell="A87" sqref="A8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6" t="s">
        <v>132</v>
      </c>
      <c r="B1" s="57"/>
      <c r="C1" s="57"/>
      <c r="D1" s="57"/>
      <c r="E1" s="57"/>
      <c r="F1" s="57"/>
      <c r="G1" s="58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51" t="s">
        <v>1</v>
      </c>
    </row>
    <row r="4" spans="1:7" ht="24.95" customHeight="1" x14ac:dyDescent="0.2">
      <c r="A4" s="25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52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133</v>
      </c>
      <c r="B7" s="6">
        <v>889870.18</v>
      </c>
      <c r="C7" s="6">
        <v>29999.99</v>
      </c>
      <c r="D7" s="6">
        <v>919870.17</v>
      </c>
      <c r="E7" s="6">
        <v>203914.98</v>
      </c>
      <c r="F7" s="6">
        <v>203914.98</v>
      </c>
      <c r="G7" s="6">
        <v>715955.19000000006</v>
      </c>
    </row>
    <row r="8" spans="1:7" x14ac:dyDescent="0.2">
      <c r="A8" s="31" t="s">
        <v>134</v>
      </c>
      <c r="B8" s="6">
        <v>821432.77</v>
      </c>
      <c r="C8" s="6">
        <v>0</v>
      </c>
      <c r="D8" s="6">
        <v>821432.77</v>
      </c>
      <c r="E8" s="6">
        <v>185940.13</v>
      </c>
      <c r="F8" s="6">
        <v>181580.11</v>
      </c>
      <c r="G8" s="6">
        <v>635492.64</v>
      </c>
    </row>
    <row r="9" spans="1:7" x14ac:dyDescent="0.2">
      <c r="A9" s="31" t="s">
        <v>135</v>
      </c>
      <c r="B9" s="6">
        <v>3721005.23</v>
      </c>
      <c r="C9" s="6">
        <v>23000</v>
      </c>
      <c r="D9" s="6">
        <v>3744005.23</v>
      </c>
      <c r="E9" s="6">
        <v>814841.1</v>
      </c>
      <c r="F9" s="6">
        <v>814841.1</v>
      </c>
      <c r="G9" s="6">
        <v>2929164.13</v>
      </c>
    </row>
    <row r="10" spans="1:7" x14ac:dyDescent="0.2">
      <c r="A10" s="31" t="s">
        <v>136</v>
      </c>
      <c r="B10" s="6">
        <v>27944181.539999999</v>
      </c>
      <c r="C10" s="6">
        <v>1030000</v>
      </c>
      <c r="D10" s="6">
        <v>28974181.539999999</v>
      </c>
      <c r="E10" s="6">
        <v>2695566.38</v>
      </c>
      <c r="F10" s="6">
        <v>2693409.24</v>
      </c>
      <c r="G10" s="6">
        <v>26278615.16</v>
      </c>
    </row>
    <row r="11" spans="1:7" x14ac:dyDescent="0.2">
      <c r="A11" s="31" t="s">
        <v>137</v>
      </c>
      <c r="B11" s="6">
        <v>635507.78</v>
      </c>
      <c r="C11" s="6">
        <v>0</v>
      </c>
      <c r="D11" s="6">
        <v>635507.78</v>
      </c>
      <c r="E11" s="6">
        <v>146310.72</v>
      </c>
      <c r="F11" s="6">
        <v>146310.72</v>
      </c>
      <c r="G11" s="6">
        <v>489197.06000000006</v>
      </c>
    </row>
    <row r="12" spans="1:7" x14ac:dyDescent="0.2">
      <c r="A12" s="31" t="s">
        <v>138</v>
      </c>
      <c r="B12" s="6">
        <v>1578129.48</v>
      </c>
      <c r="C12" s="6">
        <v>68000</v>
      </c>
      <c r="D12" s="6">
        <v>1646129.48</v>
      </c>
      <c r="E12" s="6">
        <v>225722.29</v>
      </c>
      <c r="F12" s="6">
        <v>225722.29</v>
      </c>
      <c r="G12" s="6">
        <v>1420407.19</v>
      </c>
    </row>
    <row r="13" spans="1:7" x14ac:dyDescent="0.2">
      <c r="A13" s="31" t="s">
        <v>139</v>
      </c>
      <c r="B13" s="6">
        <v>3612345.13</v>
      </c>
      <c r="C13" s="6">
        <v>51000</v>
      </c>
      <c r="D13" s="6">
        <v>3663345.13</v>
      </c>
      <c r="E13" s="6">
        <v>526264.04</v>
      </c>
      <c r="F13" s="6">
        <v>526264.04</v>
      </c>
      <c r="G13" s="6">
        <v>3137081.09</v>
      </c>
    </row>
    <row r="14" spans="1:7" x14ac:dyDescent="0.2">
      <c r="A14" s="31" t="s">
        <v>140</v>
      </c>
      <c r="B14" s="6">
        <v>2237864.65</v>
      </c>
      <c r="C14" s="6">
        <v>10000</v>
      </c>
      <c r="D14" s="6">
        <v>2247864.65</v>
      </c>
      <c r="E14" s="6">
        <v>414045.25</v>
      </c>
      <c r="F14" s="6">
        <v>411304.32</v>
      </c>
      <c r="G14" s="6">
        <v>1833819.4</v>
      </c>
    </row>
    <row r="15" spans="1:7" x14ac:dyDescent="0.2">
      <c r="A15" s="31" t="s">
        <v>141</v>
      </c>
      <c r="B15" s="6">
        <v>1278843.26</v>
      </c>
      <c r="C15" s="6">
        <v>0</v>
      </c>
      <c r="D15" s="6">
        <v>1278843.26</v>
      </c>
      <c r="E15" s="6">
        <v>235178.93</v>
      </c>
      <c r="F15" s="6">
        <v>235178.93</v>
      </c>
      <c r="G15" s="6">
        <v>1043664.3300000001</v>
      </c>
    </row>
    <row r="16" spans="1:7" x14ac:dyDescent="0.2">
      <c r="A16" s="31" t="s">
        <v>142</v>
      </c>
      <c r="B16" s="6">
        <v>1140088.1399999999</v>
      </c>
      <c r="C16" s="6">
        <v>0</v>
      </c>
      <c r="D16" s="6">
        <v>1140088.1399999999</v>
      </c>
      <c r="E16" s="6">
        <v>178502.6</v>
      </c>
      <c r="F16" s="6">
        <v>178502.6</v>
      </c>
      <c r="G16" s="6">
        <v>961585.53999999992</v>
      </c>
    </row>
    <row r="17" spans="1:7" x14ac:dyDescent="0.2">
      <c r="A17" s="31" t="s">
        <v>143</v>
      </c>
      <c r="B17" s="6">
        <v>32595275.899999999</v>
      </c>
      <c r="C17" s="6">
        <v>23161575.25</v>
      </c>
      <c r="D17" s="6">
        <v>55756851.149999999</v>
      </c>
      <c r="E17" s="6">
        <v>19334772.489999998</v>
      </c>
      <c r="F17" s="6">
        <v>19331511.100000001</v>
      </c>
      <c r="G17" s="6">
        <v>36422078.659999996</v>
      </c>
    </row>
    <row r="18" spans="1:7" x14ac:dyDescent="0.2">
      <c r="A18" s="31" t="s">
        <v>144</v>
      </c>
      <c r="B18" s="6">
        <v>1833292.27</v>
      </c>
      <c r="C18" s="6">
        <v>20000</v>
      </c>
      <c r="D18" s="6">
        <v>1853292.27</v>
      </c>
      <c r="E18" s="6">
        <v>297909.92</v>
      </c>
      <c r="F18" s="6">
        <v>297909.92</v>
      </c>
      <c r="G18" s="6">
        <v>1555382.35</v>
      </c>
    </row>
    <row r="19" spans="1:7" x14ac:dyDescent="0.2">
      <c r="A19" s="31" t="s">
        <v>145</v>
      </c>
      <c r="B19" s="6">
        <v>10117265.58</v>
      </c>
      <c r="C19" s="6">
        <v>3728212.49</v>
      </c>
      <c r="D19" s="6">
        <v>13845478.07</v>
      </c>
      <c r="E19" s="6">
        <v>5550519.25</v>
      </c>
      <c r="F19" s="6">
        <v>5451074.5899999999</v>
      </c>
      <c r="G19" s="6">
        <v>8294958.8200000003</v>
      </c>
    </row>
    <row r="20" spans="1:7" x14ac:dyDescent="0.2">
      <c r="A20" s="31" t="s">
        <v>146</v>
      </c>
      <c r="B20" s="6">
        <v>16698224.539999999</v>
      </c>
      <c r="C20" s="6">
        <v>0</v>
      </c>
      <c r="D20" s="6">
        <v>16698224.539999999</v>
      </c>
      <c r="E20" s="6">
        <v>2383140.09</v>
      </c>
      <c r="F20" s="6">
        <v>2368185.09</v>
      </c>
      <c r="G20" s="6">
        <v>14315084.449999999</v>
      </c>
    </row>
    <row r="21" spans="1:7" x14ac:dyDescent="0.2">
      <c r="A21" s="31" t="s">
        <v>147</v>
      </c>
      <c r="B21" s="6">
        <v>2378770.73</v>
      </c>
      <c r="C21" s="6">
        <v>400000</v>
      </c>
      <c r="D21" s="6">
        <v>2778770.73</v>
      </c>
      <c r="E21" s="6">
        <v>483625.94</v>
      </c>
      <c r="F21" s="6">
        <v>456133.94</v>
      </c>
      <c r="G21" s="6">
        <v>2295144.79</v>
      </c>
    </row>
    <row r="22" spans="1:7" x14ac:dyDescent="0.2">
      <c r="A22" s="31" t="s">
        <v>148</v>
      </c>
      <c r="B22" s="6">
        <v>946859.56</v>
      </c>
      <c r="C22" s="6">
        <v>0</v>
      </c>
      <c r="D22" s="6">
        <v>946859.56</v>
      </c>
      <c r="E22" s="6">
        <v>123786.26</v>
      </c>
      <c r="F22" s="6">
        <v>123786.26</v>
      </c>
      <c r="G22" s="6">
        <v>823073.3</v>
      </c>
    </row>
    <row r="23" spans="1:7" x14ac:dyDescent="0.2">
      <c r="A23" s="31" t="s">
        <v>149</v>
      </c>
      <c r="B23" s="6">
        <v>1729737.87</v>
      </c>
      <c r="C23" s="6">
        <v>0</v>
      </c>
      <c r="D23" s="6">
        <v>1729737.87</v>
      </c>
      <c r="E23" s="6">
        <v>137575.79999999999</v>
      </c>
      <c r="F23" s="6">
        <v>135901.92000000001</v>
      </c>
      <c r="G23" s="6">
        <v>1592162.07</v>
      </c>
    </row>
    <row r="24" spans="1:7" x14ac:dyDescent="0.2">
      <c r="A24" s="31" t="s">
        <v>150</v>
      </c>
      <c r="B24" s="6">
        <v>463003.97</v>
      </c>
      <c r="C24" s="6">
        <v>0</v>
      </c>
      <c r="D24" s="6">
        <v>463003.97</v>
      </c>
      <c r="E24" s="6">
        <v>73417.679999999993</v>
      </c>
      <c r="F24" s="6">
        <v>73417.679999999993</v>
      </c>
      <c r="G24" s="6">
        <v>389586.29</v>
      </c>
    </row>
    <row r="25" spans="1:7" x14ac:dyDescent="0.2">
      <c r="A25" s="31" t="s">
        <v>151</v>
      </c>
      <c r="B25" s="6">
        <v>19973084.52</v>
      </c>
      <c r="C25" s="6">
        <v>666045.64</v>
      </c>
      <c r="D25" s="6">
        <v>20639130.16</v>
      </c>
      <c r="E25" s="6">
        <v>4391041.82</v>
      </c>
      <c r="F25" s="6">
        <v>4104588.31</v>
      </c>
      <c r="G25" s="6">
        <v>16248088.34</v>
      </c>
    </row>
    <row r="26" spans="1:7" x14ac:dyDescent="0.2">
      <c r="A26" s="31" t="s">
        <v>152</v>
      </c>
      <c r="B26" s="6">
        <v>477575.92</v>
      </c>
      <c r="C26" s="6">
        <v>0</v>
      </c>
      <c r="D26" s="6">
        <v>477575.92</v>
      </c>
      <c r="E26" s="6">
        <v>60261.13</v>
      </c>
      <c r="F26" s="6">
        <v>60261.13</v>
      </c>
      <c r="G26" s="6">
        <v>417314.79</v>
      </c>
    </row>
    <row r="27" spans="1:7" x14ac:dyDescent="0.2">
      <c r="A27" s="31" t="s">
        <v>153</v>
      </c>
      <c r="B27" s="6">
        <v>1470960.26</v>
      </c>
      <c r="C27" s="6">
        <v>40000</v>
      </c>
      <c r="D27" s="6">
        <v>1510960.26</v>
      </c>
      <c r="E27" s="6">
        <v>162191.82999999999</v>
      </c>
      <c r="F27" s="6">
        <v>122389.83</v>
      </c>
      <c r="G27" s="6">
        <v>1348768.43</v>
      </c>
    </row>
    <row r="28" spans="1:7" x14ac:dyDescent="0.2">
      <c r="A28" s="31" t="s">
        <v>154</v>
      </c>
      <c r="B28" s="6">
        <v>369501.4</v>
      </c>
      <c r="C28" s="6">
        <v>20000</v>
      </c>
      <c r="D28" s="6">
        <v>389501.4</v>
      </c>
      <c r="E28" s="6">
        <v>57951.26</v>
      </c>
      <c r="F28" s="6">
        <v>57951.26</v>
      </c>
      <c r="G28" s="6">
        <v>331550.14</v>
      </c>
    </row>
    <row r="29" spans="1:7" x14ac:dyDescent="0.2">
      <c r="A29" s="31" t="s">
        <v>155</v>
      </c>
      <c r="B29" s="6">
        <v>515000</v>
      </c>
      <c r="C29" s="6">
        <v>0</v>
      </c>
      <c r="D29" s="6">
        <v>515000</v>
      </c>
      <c r="E29" s="6">
        <v>121500</v>
      </c>
      <c r="F29" s="6">
        <v>121500</v>
      </c>
      <c r="G29" s="6">
        <v>393500</v>
      </c>
    </row>
    <row r="30" spans="1:7" x14ac:dyDescent="0.2">
      <c r="A30" s="31" t="s">
        <v>156</v>
      </c>
      <c r="B30" s="6">
        <v>1046680.96</v>
      </c>
      <c r="C30" s="6">
        <v>20000</v>
      </c>
      <c r="D30" s="6">
        <v>1066680.96</v>
      </c>
      <c r="E30" s="6">
        <v>128042.37</v>
      </c>
      <c r="F30" s="6">
        <v>128042.37</v>
      </c>
      <c r="G30" s="6">
        <v>938638.59</v>
      </c>
    </row>
    <row r="31" spans="1:7" x14ac:dyDescent="0.2">
      <c r="A31" s="31" t="s">
        <v>157</v>
      </c>
      <c r="B31" s="6">
        <v>3546387.86</v>
      </c>
      <c r="C31" s="6">
        <v>0</v>
      </c>
      <c r="D31" s="6">
        <v>3546387.86</v>
      </c>
      <c r="E31" s="6">
        <v>630499.57999999996</v>
      </c>
      <c r="F31" s="6">
        <v>628999.57999999996</v>
      </c>
      <c r="G31" s="6">
        <v>2915888.28</v>
      </c>
    </row>
    <row r="32" spans="1:7" x14ac:dyDescent="0.2">
      <c r="A32" s="31" t="s">
        <v>158</v>
      </c>
      <c r="B32" s="6">
        <v>470530.55</v>
      </c>
      <c r="C32" s="6">
        <v>0</v>
      </c>
      <c r="D32" s="6">
        <v>470530.55</v>
      </c>
      <c r="E32" s="6">
        <v>108110.43</v>
      </c>
      <c r="F32" s="6">
        <v>108110.43</v>
      </c>
      <c r="G32" s="6">
        <v>362420.12</v>
      </c>
    </row>
    <row r="33" spans="1:7" x14ac:dyDescent="0.2">
      <c r="A33" s="31" t="s">
        <v>159</v>
      </c>
      <c r="B33" s="6">
        <v>1309603.52</v>
      </c>
      <c r="C33" s="6">
        <v>0</v>
      </c>
      <c r="D33" s="6">
        <v>1309603.52</v>
      </c>
      <c r="E33" s="6">
        <v>273082.55</v>
      </c>
      <c r="F33" s="6">
        <v>273082.55</v>
      </c>
      <c r="G33" s="6">
        <v>1036520.97</v>
      </c>
    </row>
    <row r="34" spans="1:7" x14ac:dyDescent="0.2">
      <c r="A34" s="31" t="s">
        <v>160</v>
      </c>
      <c r="B34" s="6">
        <v>798799.9</v>
      </c>
      <c r="C34" s="6">
        <v>0</v>
      </c>
      <c r="D34" s="6">
        <v>798799.9</v>
      </c>
      <c r="E34" s="6">
        <v>168878.63</v>
      </c>
      <c r="F34" s="6">
        <v>168878.63</v>
      </c>
      <c r="G34" s="6">
        <v>629921.27</v>
      </c>
    </row>
    <row r="35" spans="1:7" x14ac:dyDescent="0.2">
      <c r="A35" s="31" t="s">
        <v>161</v>
      </c>
      <c r="B35" s="6">
        <v>3229660.11</v>
      </c>
      <c r="C35" s="6">
        <v>0</v>
      </c>
      <c r="D35" s="6">
        <v>3229660.11</v>
      </c>
      <c r="E35" s="6">
        <v>317229.90000000002</v>
      </c>
      <c r="F35" s="6">
        <v>317229.90000000002</v>
      </c>
      <c r="G35" s="6">
        <v>2912430.21</v>
      </c>
    </row>
    <row r="36" spans="1:7" x14ac:dyDescent="0.2">
      <c r="A36" s="31" t="s">
        <v>162</v>
      </c>
      <c r="B36" s="6">
        <v>4171550.16</v>
      </c>
      <c r="C36" s="6">
        <v>2361120</v>
      </c>
      <c r="D36" s="6">
        <v>6532670.1600000001</v>
      </c>
      <c r="E36" s="6">
        <v>167135.57999999999</v>
      </c>
      <c r="F36" s="6">
        <v>167135.57999999999</v>
      </c>
      <c r="G36" s="6">
        <v>6365534.5800000001</v>
      </c>
    </row>
    <row r="37" spans="1:7" x14ac:dyDescent="0.2">
      <c r="A37" s="31" t="s">
        <v>163</v>
      </c>
      <c r="B37" s="6">
        <v>4033249.09</v>
      </c>
      <c r="C37" s="6">
        <v>3231700</v>
      </c>
      <c r="D37" s="6">
        <v>7264949.0899999999</v>
      </c>
      <c r="E37" s="6">
        <v>186808.09</v>
      </c>
      <c r="F37" s="6">
        <v>186808.09</v>
      </c>
      <c r="G37" s="6">
        <v>7078141</v>
      </c>
    </row>
    <row r="38" spans="1:7" x14ac:dyDescent="0.2">
      <c r="A38" s="31" t="s">
        <v>164</v>
      </c>
      <c r="B38" s="6">
        <v>3228563.27</v>
      </c>
      <c r="C38" s="6">
        <v>0</v>
      </c>
      <c r="D38" s="6">
        <v>3228563.27</v>
      </c>
      <c r="E38" s="6">
        <v>368307.41</v>
      </c>
      <c r="F38" s="6">
        <v>325076.31</v>
      </c>
      <c r="G38" s="6">
        <v>2860255.86</v>
      </c>
    </row>
    <row r="39" spans="1:7" x14ac:dyDescent="0.2">
      <c r="A39" s="31" t="s">
        <v>165</v>
      </c>
      <c r="B39" s="6">
        <v>30764781.350000001</v>
      </c>
      <c r="C39" s="6">
        <v>4266720.7</v>
      </c>
      <c r="D39" s="6">
        <v>35031502.050000004</v>
      </c>
      <c r="E39" s="6">
        <v>6569744.0599999996</v>
      </c>
      <c r="F39" s="6">
        <v>6569744.0599999996</v>
      </c>
      <c r="G39" s="6">
        <v>28461757.990000006</v>
      </c>
    </row>
    <row r="40" spans="1:7" x14ac:dyDescent="0.2">
      <c r="A40" s="31" t="s">
        <v>166</v>
      </c>
      <c r="B40" s="6">
        <v>2987709.14</v>
      </c>
      <c r="C40" s="6">
        <v>0</v>
      </c>
      <c r="D40" s="6">
        <v>2987709.14</v>
      </c>
      <c r="E40" s="6">
        <v>238702.5</v>
      </c>
      <c r="F40" s="6">
        <v>238702.5</v>
      </c>
      <c r="G40" s="6">
        <v>2749006.64</v>
      </c>
    </row>
    <row r="41" spans="1:7" x14ac:dyDescent="0.2">
      <c r="A41" s="31" t="s">
        <v>167</v>
      </c>
      <c r="B41" s="6">
        <v>2750719.05</v>
      </c>
      <c r="C41" s="6">
        <v>1888.04</v>
      </c>
      <c r="D41" s="6">
        <v>2752607.09</v>
      </c>
      <c r="E41" s="6">
        <v>397524.93</v>
      </c>
      <c r="F41" s="6">
        <v>397524.93</v>
      </c>
      <c r="G41" s="6">
        <v>2355082.1599999997</v>
      </c>
    </row>
    <row r="42" spans="1:7" x14ac:dyDescent="0.2">
      <c r="A42" s="31" t="s">
        <v>168</v>
      </c>
      <c r="B42" s="6">
        <v>347157.23</v>
      </c>
      <c r="C42" s="6">
        <v>6504.21</v>
      </c>
      <c r="D42" s="6">
        <v>353661.44</v>
      </c>
      <c r="E42" s="6">
        <v>57951.26</v>
      </c>
      <c r="F42" s="6">
        <v>57951.26</v>
      </c>
      <c r="G42" s="6">
        <v>295710.18</v>
      </c>
    </row>
    <row r="43" spans="1:7" x14ac:dyDescent="0.2">
      <c r="A43" s="31" t="s">
        <v>169</v>
      </c>
      <c r="B43" s="6">
        <v>217704.51</v>
      </c>
      <c r="C43" s="6">
        <v>0</v>
      </c>
      <c r="D43" s="6">
        <v>217704.51</v>
      </c>
      <c r="E43" s="6">
        <v>35356.980000000003</v>
      </c>
      <c r="F43" s="6">
        <v>35356.980000000003</v>
      </c>
      <c r="G43" s="6">
        <v>182347.53</v>
      </c>
    </row>
    <row r="44" spans="1:7" x14ac:dyDescent="0.2">
      <c r="A44" s="31" t="s">
        <v>170</v>
      </c>
      <c r="B44" s="6">
        <v>166310.96</v>
      </c>
      <c r="C44" s="6">
        <v>3745.08</v>
      </c>
      <c r="D44" s="6">
        <v>170056.03999999998</v>
      </c>
      <c r="E44" s="6">
        <v>34161.4</v>
      </c>
      <c r="F44" s="6">
        <v>34161.4</v>
      </c>
      <c r="G44" s="6">
        <v>135894.63999999998</v>
      </c>
    </row>
    <row r="45" spans="1:7" x14ac:dyDescent="0.2">
      <c r="A45" s="31" t="s">
        <v>171</v>
      </c>
      <c r="B45" s="6">
        <v>520020.46</v>
      </c>
      <c r="C45" s="6">
        <v>49131.27</v>
      </c>
      <c r="D45" s="6">
        <v>569151.73</v>
      </c>
      <c r="E45" s="6">
        <v>100985.46</v>
      </c>
      <c r="F45" s="6">
        <v>100985.46</v>
      </c>
      <c r="G45" s="6">
        <v>468166.26999999996</v>
      </c>
    </row>
    <row r="46" spans="1:7" x14ac:dyDescent="0.2">
      <c r="A46" s="31"/>
      <c r="B46" s="7"/>
      <c r="C46" s="7"/>
      <c r="D46" s="7"/>
      <c r="E46" s="7"/>
      <c r="F46" s="7"/>
      <c r="G46" s="7"/>
    </row>
    <row r="47" spans="1:7" x14ac:dyDescent="0.2">
      <c r="A47" s="32" t="s">
        <v>82</v>
      </c>
      <c r="B47" s="12">
        <v>193017248.80000007</v>
      </c>
      <c r="C47" s="12">
        <v>39188642.670000002</v>
      </c>
      <c r="D47" s="12">
        <v>232205891.47</v>
      </c>
      <c r="E47" s="12">
        <v>48586501.019999981</v>
      </c>
      <c r="F47" s="12">
        <v>48059429.390000001</v>
      </c>
      <c r="G47" s="12">
        <v>183619390.45000002</v>
      </c>
    </row>
    <row r="48" spans="1:7" x14ac:dyDescent="0.2">
      <c r="A48" s="1" t="s">
        <v>128</v>
      </c>
    </row>
    <row r="50" spans="1:7" ht="45" customHeight="1" x14ac:dyDescent="0.2">
      <c r="A50" s="56" t="s">
        <v>172</v>
      </c>
      <c r="B50" s="59"/>
      <c r="C50" s="59"/>
      <c r="D50" s="59"/>
      <c r="E50" s="59"/>
      <c r="F50" s="59"/>
      <c r="G50" s="60"/>
    </row>
    <row r="52" spans="1:7" x14ac:dyDescent="0.2">
      <c r="A52" s="24"/>
      <c r="B52" s="27" t="s">
        <v>0</v>
      </c>
      <c r="C52" s="28"/>
      <c r="D52" s="28"/>
      <c r="E52" s="28"/>
      <c r="F52" s="29"/>
      <c r="G52" s="51" t="s">
        <v>1</v>
      </c>
    </row>
    <row r="53" spans="1:7" ht="22.5" x14ac:dyDescent="0.2">
      <c r="A53" s="25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  <c r="G53" s="52"/>
    </row>
    <row r="54" spans="1:7" x14ac:dyDescent="0.2">
      <c r="A54" s="26"/>
      <c r="B54" s="4">
        <v>1</v>
      </c>
      <c r="C54" s="4">
        <v>2</v>
      </c>
      <c r="D54" s="4" t="s">
        <v>8</v>
      </c>
      <c r="E54" s="4">
        <v>4</v>
      </c>
      <c r="F54" s="4">
        <v>5</v>
      </c>
      <c r="G54" s="4" t="s">
        <v>9</v>
      </c>
    </row>
    <row r="55" spans="1:7" x14ac:dyDescent="0.2">
      <c r="A55" s="15"/>
      <c r="B55" s="16"/>
      <c r="C55" s="16"/>
      <c r="D55" s="16"/>
      <c r="E55" s="16"/>
      <c r="F55" s="16"/>
      <c r="G55" s="16"/>
    </row>
    <row r="56" spans="1:7" x14ac:dyDescent="0.2">
      <c r="A56" s="31" t="s">
        <v>86</v>
      </c>
      <c r="B56" s="6">
        <v>0</v>
      </c>
      <c r="C56" s="6">
        <v>0</v>
      </c>
      <c r="D56" s="6">
        <f>B56+C56</f>
        <v>0</v>
      </c>
      <c r="E56" s="6">
        <v>0</v>
      </c>
      <c r="F56" s="6">
        <v>0</v>
      </c>
      <c r="G56" s="6">
        <f>D56-E56</f>
        <v>0</v>
      </c>
    </row>
    <row r="57" spans="1:7" x14ac:dyDescent="0.2">
      <c r="A57" s="31" t="s">
        <v>87</v>
      </c>
      <c r="B57" s="6">
        <v>0</v>
      </c>
      <c r="C57" s="6">
        <v>0</v>
      </c>
      <c r="D57" s="6">
        <f t="shared" ref="D57:D59" si="0">B57+C57</f>
        <v>0</v>
      </c>
      <c r="E57" s="6">
        <v>0</v>
      </c>
      <c r="F57" s="6">
        <v>0</v>
      </c>
      <c r="G57" s="6">
        <f t="shared" ref="G57:G59" si="1">D57-E57</f>
        <v>0</v>
      </c>
    </row>
    <row r="58" spans="1:7" x14ac:dyDescent="0.2">
      <c r="A58" s="31" t="s">
        <v>88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1" t="s">
        <v>89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2"/>
      <c r="B60" s="18"/>
      <c r="C60" s="18"/>
      <c r="D60" s="18"/>
      <c r="E60" s="18"/>
      <c r="F60" s="18"/>
      <c r="G60" s="18"/>
    </row>
    <row r="61" spans="1:7" x14ac:dyDescent="0.2">
      <c r="A61" s="32" t="s">
        <v>82</v>
      </c>
      <c r="B61" s="12">
        <f t="shared" ref="B61:G61" si="2">SUM(B57:B60)</f>
        <v>0</v>
      </c>
      <c r="C61" s="12">
        <f t="shared" si="2"/>
        <v>0</v>
      </c>
      <c r="D61" s="12">
        <f t="shared" si="2"/>
        <v>0</v>
      </c>
      <c r="E61" s="12">
        <f t="shared" si="2"/>
        <v>0</v>
      </c>
      <c r="F61" s="12">
        <f t="shared" si="2"/>
        <v>0</v>
      </c>
      <c r="G61" s="12">
        <f t="shared" si="2"/>
        <v>0</v>
      </c>
    </row>
    <row r="62" spans="1:7" x14ac:dyDescent="0.2">
      <c r="A62" s="47"/>
      <c r="B62" s="48"/>
      <c r="C62" s="48"/>
      <c r="D62" s="48"/>
      <c r="E62" s="48"/>
      <c r="F62" s="48"/>
      <c r="G62" s="48"/>
    </row>
    <row r="63" spans="1:7" x14ac:dyDescent="0.2">
      <c r="A63" s="47"/>
      <c r="B63" s="48"/>
      <c r="C63" s="48"/>
      <c r="D63" s="48"/>
      <c r="E63" s="48"/>
      <c r="F63" s="48"/>
      <c r="G63" s="48"/>
    </row>
    <row r="66" spans="1:7" ht="45" customHeight="1" x14ac:dyDescent="0.2">
      <c r="A66" s="53" t="s">
        <v>173</v>
      </c>
      <c r="B66" s="54"/>
      <c r="C66" s="54"/>
      <c r="D66" s="54"/>
      <c r="E66" s="54"/>
      <c r="F66" s="54"/>
      <c r="G66" s="55"/>
    </row>
    <row r="67" spans="1:7" x14ac:dyDescent="0.2">
      <c r="A67" s="24"/>
      <c r="B67" s="27" t="s">
        <v>0</v>
      </c>
      <c r="C67" s="28"/>
      <c r="D67" s="28"/>
      <c r="E67" s="28"/>
      <c r="F67" s="29"/>
      <c r="G67" s="51" t="s">
        <v>1</v>
      </c>
    </row>
    <row r="68" spans="1:7" ht="22.5" x14ac:dyDescent="0.2">
      <c r="A68" s="25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52"/>
    </row>
    <row r="69" spans="1:7" x14ac:dyDescent="0.2">
      <c r="A69" s="26"/>
      <c r="B69" s="4">
        <v>1</v>
      </c>
      <c r="C69" s="4">
        <v>2</v>
      </c>
      <c r="D69" s="4" t="s">
        <v>8</v>
      </c>
      <c r="E69" s="4">
        <v>4</v>
      </c>
      <c r="F69" s="4">
        <v>5</v>
      </c>
      <c r="G69" s="4" t="s">
        <v>9</v>
      </c>
    </row>
    <row r="70" spans="1:7" x14ac:dyDescent="0.2">
      <c r="A70" s="15"/>
      <c r="B70" s="16"/>
      <c r="C70" s="16"/>
      <c r="D70" s="16"/>
      <c r="E70" s="16"/>
      <c r="F70" s="16"/>
      <c r="G70" s="16"/>
    </row>
    <row r="71" spans="1:7" ht="22.5" x14ac:dyDescent="0.2">
      <c r="A71" s="33" t="s">
        <v>90</v>
      </c>
      <c r="B71" s="6">
        <v>7235000</v>
      </c>
      <c r="C71" s="6">
        <v>0</v>
      </c>
      <c r="D71" s="6">
        <f t="shared" ref="D71" si="3">B71+C71</f>
        <v>7235000</v>
      </c>
      <c r="E71" s="6">
        <v>1621500</v>
      </c>
      <c r="F71" s="6">
        <v>1621500</v>
      </c>
      <c r="G71" s="6">
        <f t="shared" ref="G71" si="4">D71-E71</f>
        <v>5613500</v>
      </c>
    </row>
    <row r="72" spans="1:7" x14ac:dyDescent="0.2">
      <c r="A72" s="33"/>
      <c r="B72" s="17"/>
      <c r="C72" s="17"/>
      <c r="D72" s="17"/>
      <c r="E72" s="17"/>
      <c r="F72" s="17"/>
      <c r="G72" s="17"/>
    </row>
    <row r="73" spans="1:7" x14ac:dyDescent="0.2">
      <c r="A73" s="33" t="s">
        <v>91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</row>
    <row r="74" spans="1:7" x14ac:dyDescent="0.2">
      <c r="A74" s="33"/>
      <c r="B74" s="17"/>
      <c r="C74" s="17"/>
      <c r="D74" s="17"/>
      <c r="E74" s="17"/>
      <c r="F74" s="17"/>
      <c r="G74" s="17"/>
    </row>
    <row r="75" spans="1:7" ht="22.5" x14ac:dyDescent="0.2">
      <c r="A75" s="33" t="s">
        <v>92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x14ac:dyDescent="0.2">
      <c r="A76" s="33"/>
      <c r="B76" s="17"/>
      <c r="C76" s="17"/>
      <c r="D76" s="17"/>
      <c r="E76" s="17"/>
      <c r="F76" s="17"/>
      <c r="G76" s="17"/>
    </row>
    <row r="77" spans="1:7" ht="22.5" x14ac:dyDescent="0.2">
      <c r="A77" s="33" t="s">
        <v>93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</row>
    <row r="78" spans="1:7" x14ac:dyDescent="0.2">
      <c r="A78" s="33"/>
      <c r="B78" s="17"/>
      <c r="C78" s="17"/>
      <c r="D78" s="17"/>
      <c r="E78" s="17"/>
      <c r="F78" s="17"/>
      <c r="G78" s="17"/>
    </row>
    <row r="79" spans="1:7" ht="22.5" x14ac:dyDescent="0.2">
      <c r="A79" s="33" t="s">
        <v>94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</row>
    <row r="80" spans="1:7" x14ac:dyDescent="0.2">
      <c r="A80" s="33"/>
      <c r="B80" s="17"/>
      <c r="C80" s="17"/>
      <c r="D80" s="17"/>
      <c r="E80" s="17"/>
      <c r="F80" s="17"/>
      <c r="G80" s="17"/>
    </row>
    <row r="81" spans="1:7" ht="22.5" x14ac:dyDescent="0.2">
      <c r="A81" s="33" t="s">
        <v>95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</row>
    <row r="82" spans="1:7" x14ac:dyDescent="0.2">
      <c r="A82" s="33"/>
      <c r="B82" s="17"/>
      <c r="C82" s="17"/>
      <c r="D82" s="17"/>
      <c r="E82" s="17"/>
      <c r="F82" s="17"/>
      <c r="G82" s="17"/>
    </row>
    <row r="83" spans="1:7" x14ac:dyDescent="0.2">
      <c r="A83" s="33" t="s">
        <v>96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</row>
    <row r="84" spans="1:7" x14ac:dyDescent="0.2">
      <c r="A84" s="34"/>
      <c r="B84" s="18"/>
      <c r="C84" s="18"/>
      <c r="D84" s="18"/>
      <c r="E84" s="18"/>
      <c r="F84" s="18"/>
      <c r="G84" s="18"/>
    </row>
    <row r="85" spans="1:7" x14ac:dyDescent="0.2">
      <c r="A85" s="23" t="s">
        <v>82</v>
      </c>
      <c r="B85" s="12">
        <v>7235000</v>
      </c>
      <c r="C85" s="12">
        <v>0</v>
      </c>
      <c r="D85" s="12">
        <v>7235000</v>
      </c>
      <c r="E85" s="12">
        <v>1621500</v>
      </c>
      <c r="F85" s="12">
        <v>1621500</v>
      </c>
      <c r="G85" s="12">
        <v>5613500</v>
      </c>
    </row>
    <row r="87" spans="1:7" x14ac:dyDescent="0.2">
      <c r="A87" s="1" t="s">
        <v>128</v>
      </c>
    </row>
    <row r="89" spans="1:7" x14ac:dyDescent="0.2">
      <c r="A89" s="44"/>
      <c r="B89" s="45"/>
      <c r="C89" s="46"/>
      <c r="D89" s="46"/>
      <c r="E89" s="46"/>
      <c r="F89" s="46"/>
      <c r="G89" s="46"/>
    </row>
    <row r="90" spans="1:7" x14ac:dyDescent="0.2">
      <c r="A90" s="44"/>
      <c r="B90" s="45"/>
      <c r="C90" s="46"/>
      <c r="D90" s="46"/>
      <c r="E90" s="46"/>
      <c r="F90" s="46"/>
      <c r="G90" s="46"/>
    </row>
    <row r="91" spans="1:7" x14ac:dyDescent="0.2">
      <c r="A91" s="44"/>
      <c r="B91" s="45"/>
      <c r="C91" s="46"/>
      <c r="D91" s="46"/>
      <c r="E91" s="46"/>
      <c r="F91" s="46"/>
      <c r="G91" s="46"/>
    </row>
    <row r="92" spans="1:7" x14ac:dyDescent="0.2">
      <c r="A92" s="44"/>
      <c r="B92" s="45"/>
      <c r="C92" s="46"/>
      <c r="D92" s="46"/>
      <c r="E92" s="46"/>
      <c r="F92" s="46"/>
      <c r="G92" s="46"/>
    </row>
    <row r="93" spans="1:7" x14ac:dyDescent="0.2">
      <c r="A93" s="44"/>
      <c r="B93" s="45"/>
      <c r="C93" s="46"/>
      <c r="D93" s="46"/>
      <c r="E93" s="46"/>
      <c r="F93" s="46"/>
      <c r="G93" s="46"/>
    </row>
    <row r="94" spans="1:7" x14ac:dyDescent="0.2">
      <c r="A94" s="44"/>
      <c r="B94" s="45"/>
      <c r="C94" s="46"/>
      <c r="D94" s="46"/>
      <c r="E94" s="46"/>
      <c r="F94" s="46"/>
      <c r="G94" s="46"/>
    </row>
    <row r="95" spans="1:7" x14ac:dyDescent="0.2">
      <c r="A95" s="44"/>
      <c r="B95" s="45"/>
      <c r="C95" s="46"/>
      <c r="D95" s="46"/>
      <c r="E95" s="46"/>
      <c r="F95" s="46"/>
      <c r="G95" s="46"/>
    </row>
  </sheetData>
  <sheetProtection formatCells="0" formatColumns="0" formatRows="0" insertRows="0" deleteRows="0" autoFilter="0"/>
  <mergeCells count="6">
    <mergeCell ref="G3:G4"/>
    <mergeCell ref="G52:G53"/>
    <mergeCell ref="G67:G68"/>
    <mergeCell ref="A1:G1"/>
    <mergeCell ref="A50:G50"/>
    <mergeCell ref="A66:G6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1" orientation="landscape" r:id="rId1"/>
  <rowBreaks count="2" manualBreakCount="2">
    <brk id="49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GridLines="0" tabSelected="1" topLeftCell="A22" zoomScaleNormal="100" workbookViewId="0">
      <selection activeCell="F51" sqref="F5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6" t="s">
        <v>131</v>
      </c>
      <c r="B1" s="59"/>
      <c r="C1" s="59"/>
      <c r="D1" s="59"/>
      <c r="E1" s="59"/>
      <c r="F1" s="59"/>
      <c r="G1" s="60"/>
    </row>
    <row r="2" spans="1:7" x14ac:dyDescent="0.2">
      <c r="A2" s="24"/>
      <c r="B2" s="27" t="s">
        <v>0</v>
      </c>
      <c r="C2" s="28"/>
      <c r="D2" s="28"/>
      <c r="E2" s="28"/>
      <c r="F2" s="29"/>
      <c r="G2" s="51" t="s">
        <v>1</v>
      </c>
    </row>
    <row r="3" spans="1:7" ht="24.95" customHeight="1" x14ac:dyDescent="0.2">
      <c r="A3" s="2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2"/>
      <c r="B5" s="5"/>
      <c r="C5" s="5"/>
      <c r="D5" s="5"/>
      <c r="E5" s="5"/>
      <c r="F5" s="5"/>
      <c r="G5" s="5"/>
    </row>
    <row r="6" spans="1:7" x14ac:dyDescent="0.2">
      <c r="A6" s="20" t="s">
        <v>97</v>
      </c>
      <c r="B6" s="43">
        <f>SUM(B7:B14)</f>
        <v>106390149.61999999</v>
      </c>
      <c r="C6" s="43">
        <f t="shared" ref="C6:G6" si="0">SUM(C7:C14)</f>
        <v>6228511.4100000001</v>
      </c>
      <c r="D6" s="43">
        <f t="shared" si="0"/>
        <v>112618661.03</v>
      </c>
      <c r="E6" s="43">
        <f t="shared" si="0"/>
        <v>18340833.32</v>
      </c>
      <c r="F6" s="43">
        <f t="shared" si="0"/>
        <v>17960588.620000001</v>
      </c>
      <c r="G6" s="43">
        <f t="shared" si="0"/>
        <v>94277827.709999993</v>
      </c>
    </row>
    <row r="7" spans="1:7" x14ac:dyDescent="0.2">
      <c r="A7" s="30" t="s">
        <v>98</v>
      </c>
      <c r="B7" s="6">
        <v>4542438</v>
      </c>
      <c r="C7" s="6">
        <v>23000</v>
      </c>
      <c r="D7" s="6">
        <f>B7+C7</f>
        <v>4565438</v>
      </c>
      <c r="E7" s="6">
        <v>1000781.23</v>
      </c>
      <c r="F7" s="6">
        <v>996421.21</v>
      </c>
      <c r="G7" s="6">
        <f>D7-E7</f>
        <v>3564656.77</v>
      </c>
    </row>
    <row r="8" spans="1:7" x14ac:dyDescent="0.2">
      <c r="A8" s="30" t="s">
        <v>99</v>
      </c>
      <c r="B8" s="6">
        <v>643886.88</v>
      </c>
      <c r="C8" s="6">
        <v>3745.08</v>
      </c>
      <c r="D8" s="6">
        <f t="shared" ref="D8:D14" si="1">B8+C8</f>
        <v>647631.96</v>
      </c>
      <c r="E8" s="6">
        <v>94422.53</v>
      </c>
      <c r="F8" s="6">
        <v>94422.53</v>
      </c>
      <c r="G8" s="6">
        <f t="shared" ref="G8:G14" si="2">D8-E8</f>
        <v>553209.42999999993</v>
      </c>
    </row>
    <row r="9" spans="1:7" x14ac:dyDescent="0.2">
      <c r="A9" s="30" t="s">
        <v>100</v>
      </c>
      <c r="B9" s="6">
        <v>36780845.939999998</v>
      </c>
      <c r="C9" s="6">
        <v>1147999.99</v>
      </c>
      <c r="D9" s="6">
        <f t="shared" si="1"/>
        <v>37928845.93</v>
      </c>
      <c r="E9" s="6">
        <v>4208558.92</v>
      </c>
      <c r="F9" s="6">
        <v>4204901.78</v>
      </c>
      <c r="G9" s="6">
        <f t="shared" si="2"/>
        <v>33720287.009999998</v>
      </c>
    </row>
    <row r="10" spans="1:7" x14ac:dyDescent="0.2">
      <c r="A10" s="30" t="s">
        <v>101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102</v>
      </c>
      <c r="B11" s="6">
        <v>7129053.04</v>
      </c>
      <c r="C11" s="6">
        <v>61000</v>
      </c>
      <c r="D11" s="6">
        <f t="shared" si="1"/>
        <v>7190053.04</v>
      </c>
      <c r="E11" s="6">
        <v>1175488.22</v>
      </c>
      <c r="F11" s="6">
        <v>1172747.29</v>
      </c>
      <c r="G11" s="6">
        <f t="shared" si="2"/>
        <v>6014564.8200000003</v>
      </c>
    </row>
    <row r="12" spans="1:7" x14ac:dyDescent="0.2">
      <c r="A12" s="30" t="s">
        <v>103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104</v>
      </c>
      <c r="B13" s="6">
        <v>33993344.619999997</v>
      </c>
      <c r="C13" s="6">
        <v>4266720.7</v>
      </c>
      <c r="D13" s="6">
        <f t="shared" si="1"/>
        <v>38260065.32</v>
      </c>
      <c r="E13" s="6">
        <v>6938051.4699999997</v>
      </c>
      <c r="F13" s="6">
        <v>6894820.3700000001</v>
      </c>
      <c r="G13" s="6">
        <f t="shared" si="2"/>
        <v>31322013.850000001</v>
      </c>
    </row>
    <row r="14" spans="1:7" x14ac:dyDescent="0.2">
      <c r="A14" s="30" t="s">
        <v>37</v>
      </c>
      <c r="B14" s="6">
        <v>23300581.140000001</v>
      </c>
      <c r="C14" s="6">
        <v>726045.64</v>
      </c>
      <c r="D14" s="6">
        <f t="shared" si="1"/>
        <v>24026626.780000001</v>
      </c>
      <c r="E14" s="6">
        <v>4923530.95</v>
      </c>
      <c r="F14" s="6">
        <v>4597275.4400000004</v>
      </c>
      <c r="G14" s="6">
        <f t="shared" si="2"/>
        <v>19103095.830000002</v>
      </c>
    </row>
    <row r="15" spans="1:7" x14ac:dyDescent="0.2">
      <c r="A15" s="21"/>
      <c r="B15" s="6"/>
      <c r="C15" s="6"/>
      <c r="D15" s="6"/>
      <c r="E15" s="6"/>
      <c r="F15" s="6"/>
      <c r="G15" s="6"/>
    </row>
    <row r="16" spans="1:7" x14ac:dyDescent="0.2">
      <c r="A16" s="20" t="s">
        <v>105</v>
      </c>
      <c r="B16" s="43">
        <f t="shared" ref="B16:G16" si="3">SUM(B17:B23)</f>
        <v>75434590.789999992</v>
      </c>
      <c r="C16" s="43">
        <f t="shared" si="3"/>
        <v>27367311.259999998</v>
      </c>
      <c r="D16" s="43">
        <f t="shared" si="3"/>
        <v>102801902.05</v>
      </c>
      <c r="E16" s="43">
        <f t="shared" si="3"/>
        <v>29653021.530000005</v>
      </c>
      <c r="F16" s="43">
        <f t="shared" si="3"/>
        <v>29506194.600000005</v>
      </c>
      <c r="G16" s="43">
        <f t="shared" si="3"/>
        <v>73148880.519999996</v>
      </c>
    </row>
    <row r="17" spans="1:7" x14ac:dyDescent="0.2">
      <c r="A17" s="30" t="s">
        <v>106</v>
      </c>
      <c r="B17" s="6">
        <v>2378770.73</v>
      </c>
      <c r="C17" s="6">
        <v>2785355.16</v>
      </c>
      <c r="D17" s="6">
        <f>B17+C17</f>
        <v>5164125.8900000006</v>
      </c>
      <c r="E17" s="6">
        <v>483625.94</v>
      </c>
      <c r="F17" s="6">
        <v>456133.94</v>
      </c>
      <c r="G17" s="6">
        <f t="shared" ref="G17:G23" si="4">D17-E17</f>
        <v>4680499.95</v>
      </c>
    </row>
    <row r="18" spans="1:7" x14ac:dyDescent="0.2">
      <c r="A18" s="30" t="s">
        <v>107</v>
      </c>
      <c r="B18" s="6">
        <v>67329819.799999997</v>
      </c>
      <c r="C18" s="6">
        <v>24524432.579999998</v>
      </c>
      <c r="D18" s="6">
        <f t="shared" ref="D18:D23" si="5">B18+C18</f>
        <v>91854252.379999995</v>
      </c>
      <c r="E18" s="6">
        <v>28339851.390000001</v>
      </c>
      <c r="F18" s="6">
        <v>28220516.460000001</v>
      </c>
      <c r="G18" s="6">
        <f t="shared" si="4"/>
        <v>63514400.989999995</v>
      </c>
    </row>
    <row r="19" spans="1:7" x14ac:dyDescent="0.2">
      <c r="A19" s="30" t="s">
        <v>108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109</v>
      </c>
      <c r="B20" s="6">
        <v>4060322.57</v>
      </c>
      <c r="C20" s="6">
        <v>1888.04</v>
      </c>
      <c r="D20" s="6">
        <f t="shared" si="5"/>
        <v>4062210.61</v>
      </c>
      <c r="E20" s="6">
        <v>670607.48</v>
      </c>
      <c r="F20" s="6">
        <v>670607.48</v>
      </c>
      <c r="G20" s="6">
        <f t="shared" si="4"/>
        <v>3391603.13</v>
      </c>
    </row>
    <row r="21" spans="1:7" x14ac:dyDescent="0.2">
      <c r="A21" s="30" t="s">
        <v>110</v>
      </c>
      <c r="B21" s="6">
        <v>262500</v>
      </c>
      <c r="C21" s="6">
        <v>0</v>
      </c>
      <c r="D21" s="6">
        <f t="shared" si="5"/>
        <v>262500</v>
      </c>
      <c r="E21" s="6">
        <v>0</v>
      </c>
      <c r="F21" s="6">
        <v>0</v>
      </c>
      <c r="G21" s="6">
        <f t="shared" si="4"/>
        <v>262500</v>
      </c>
    </row>
    <row r="22" spans="1:7" x14ac:dyDescent="0.2">
      <c r="A22" s="30" t="s">
        <v>111</v>
      </c>
      <c r="B22" s="6">
        <v>683157.23</v>
      </c>
      <c r="C22" s="6">
        <v>6504.21</v>
      </c>
      <c r="D22" s="6">
        <f t="shared" si="5"/>
        <v>689661.43999999994</v>
      </c>
      <c r="E22" s="6">
        <v>57951.26</v>
      </c>
      <c r="F22" s="6">
        <v>57951.26</v>
      </c>
      <c r="G22" s="6">
        <f t="shared" si="4"/>
        <v>631710.17999999993</v>
      </c>
    </row>
    <row r="23" spans="1:7" x14ac:dyDescent="0.2">
      <c r="A23" s="30" t="s">
        <v>112</v>
      </c>
      <c r="B23" s="6">
        <v>720020.46</v>
      </c>
      <c r="C23" s="6">
        <v>49131.27</v>
      </c>
      <c r="D23" s="6">
        <f t="shared" si="5"/>
        <v>769151.73</v>
      </c>
      <c r="E23" s="6">
        <v>100985.46</v>
      </c>
      <c r="F23" s="6">
        <v>100985.46</v>
      </c>
      <c r="G23" s="6">
        <f t="shared" si="4"/>
        <v>668166.27</v>
      </c>
    </row>
    <row r="24" spans="1:7" x14ac:dyDescent="0.2">
      <c r="A24" s="21"/>
      <c r="B24" s="6"/>
      <c r="C24" s="6"/>
      <c r="D24" s="6"/>
      <c r="E24" s="6"/>
      <c r="F24" s="6"/>
      <c r="G24" s="6"/>
    </row>
    <row r="25" spans="1:7" x14ac:dyDescent="0.2">
      <c r="A25" s="20" t="s">
        <v>113</v>
      </c>
      <c r="B25" s="43">
        <f t="shared" ref="B25:G25" si="6">SUM(B26:B34)</f>
        <v>11192508.390000001</v>
      </c>
      <c r="C25" s="43">
        <f t="shared" si="6"/>
        <v>5592820</v>
      </c>
      <c r="D25" s="43">
        <f t="shared" si="6"/>
        <v>16785328.390000001</v>
      </c>
      <c r="E25" s="43">
        <f t="shared" si="6"/>
        <v>592646.16999999993</v>
      </c>
      <c r="F25" s="43">
        <f t="shared" si="6"/>
        <v>592646.16999999993</v>
      </c>
      <c r="G25" s="43">
        <f t="shared" si="6"/>
        <v>16192682.220000001</v>
      </c>
    </row>
    <row r="26" spans="1:7" x14ac:dyDescent="0.2">
      <c r="A26" s="30" t="s">
        <v>114</v>
      </c>
      <c r="B26" s="6">
        <v>2987709.14</v>
      </c>
      <c r="C26" s="6">
        <v>0</v>
      </c>
      <c r="D26" s="6">
        <f>B26+C26</f>
        <v>2987709.14</v>
      </c>
      <c r="E26" s="6">
        <v>238702.5</v>
      </c>
      <c r="F26" s="6">
        <v>238702.5</v>
      </c>
      <c r="G26" s="6">
        <f t="shared" ref="G26:G34" si="7">D26-E26</f>
        <v>2749006.64</v>
      </c>
    </row>
    <row r="27" spans="1:7" x14ac:dyDescent="0.2">
      <c r="A27" s="30" t="s">
        <v>115</v>
      </c>
      <c r="B27" s="6">
        <v>8204799.25</v>
      </c>
      <c r="C27" s="6">
        <v>5592820</v>
      </c>
      <c r="D27" s="6">
        <f t="shared" ref="D27:D34" si="8">B27+C27</f>
        <v>13797619.25</v>
      </c>
      <c r="E27" s="6">
        <v>353943.67</v>
      </c>
      <c r="F27" s="6">
        <v>353943.67</v>
      </c>
      <c r="G27" s="6">
        <f t="shared" si="7"/>
        <v>13443675.58</v>
      </c>
    </row>
    <row r="28" spans="1:7" x14ac:dyDescent="0.2">
      <c r="A28" s="30" t="s">
        <v>116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117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118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119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30" t="s">
        <v>120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30" t="s">
        <v>121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30" t="s">
        <v>122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1"/>
      <c r="B35" s="6"/>
      <c r="C35" s="6"/>
      <c r="D35" s="6"/>
      <c r="E35" s="6"/>
      <c r="F35" s="6"/>
      <c r="G35" s="6"/>
    </row>
    <row r="36" spans="1:7" x14ac:dyDescent="0.2">
      <c r="A36" s="20" t="s">
        <v>123</v>
      </c>
      <c r="B36" s="43">
        <f t="shared" ref="B36:G36" si="9">SUM(B37:B40)</f>
        <v>0</v>
      </c>
      <c r="C36" s="43">
        <f t="shared" si="9"/>
        <v>0</v>
      </c>
      <c r="D36" s="43">
        <f t="shared" si="9"/>
        <v>0</v>
      </c>
      <c r="E36" s="43">
        <f t="shared" si="9"/>
        <v>0</v>
      </c>
      <c r="F36" s="43">
        <f t="shared" si="9"/>
        <v>0</v>
      </c>
      <c r="G36" s="43">
        <f t="shared" si="9"/>
        <v>0</v>
      </c>
    </row>
    <row r="37" spans="1:7" x14ac:dyDescent="0.2">
      <c r="A37" s="30" t="s">
        <v>124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30" t="s">
        <v>125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30" t="s">
        <v>126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30" t="s">
        <v>127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1"/>
      <c r="B41" s="6"/>
      <c r="C41" s="6"/>
      <c r="D41" s="6"/>
      <c r="E41" s="6"/>
      <c r="F41" s="6"/>
      <c r="G41" s="6"/>
    </row>
    <row r="42" spans="1:7" x14ac:dyDescent="0.2">
      <c r="A42" s="23" t="s">
        <v>82</v>
      </c>
      <c r="B42" s="12">
        <v>193017248.79999998</v>
      </c>
      <c r="C42" s="12">
        <v>39188642.670000002</v>
      </c>
      <c r="D42" s="12">
        <v>232205891.47</v>
      </c>
      <c r="E42" s="12">
        <v>48586501.020000003</v>
      </c>
      <c r="F42" s="12">
        <v>48059429.390000001</v>
      </c>
      <c r="G42" s="12">
        <v>183619390.44999999</v>
      </c>
    </row>
    <row r="43" spans="1:7" x14ac:dyDescent="0.2">
      <c r="A43" s="1" t="s">
        <v>128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2014-02-10T03:37:14Z</dcterms:created>
  <dcterms:modified xsi:type="dcterms:W3CDTF">2023-05-15T19:52:32Z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