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 PC\Desktop\INFORMACION TRMESTRAL  DEL 1ER T 2023\EXCEL 1T 2023\"/>
    </mc:Choice>
  </mc:AlternateContent>
  <xr:revisionPtr revIDLastSave="0" documentId="13_ncr:1_{8970C5D2-8018-4AFF-BBA9-C972626FBE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definedNames>
    <definedName name="_xlnm.Print_Area" localSheetId="0">PPI!$A$1:$M$78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7" i="1"/>
  <c r="G9" i="1"/>
  <c r="K68" i="1" l="1"/>
  <c r="J68" i="1"/>
  <c r="I68" i="1"/>
  <c r="H68" i="1"/>
  <c r="G68" i="1"/>
  <c r="K42" i="1"/>
  <c r="J42" i="1"/>
  <c r="I42" i="1"/>
  <c r="H42" i="1"/>
  <c r="G42" i="1"/>
  <c r="M68" i="1" l="1"/>
  <c r="M47" i="1"/>
  <c r="M42" i="1"/>
  <c r="M9" i="1"/>
  <c r="K70" i="1"/>
  <c r="I70" i="1"/>
  <c r="H70" i="1"/>
  <c r="J70" i="1"/>
  <c r="G70" i="1"/>
  <c r="L68" i="1"/>
  <c r="L47" i="1"/>
  <c r="L42" i="1"/>
  <c r="L9" i="1"/>
  <c r="L70" i="1" l="1"/>
  <c r="M70" i="1"/>
</calcChain>
</file>

<file path=xl/sharedStrings.xml><?xml version="1.0" encoding="utf-8"?>
<sst xmlns="http://schemas.openxmlformats.org/spreadsheetml/2006/main" count="143" uniqueCount="108">
  <si>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</si>
  <si>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</si>
  <si>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</si>
  <si>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</si>
  <si>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</si>
  <si>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</si>
  <si>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</si>
  <si>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</si>
  <si>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</si>
  <si>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</si>
  <si>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</si>
  <si>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</si>
  <si>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</si>
  <si>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</si>
  <si>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</si>
  <si>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</si>
  <si>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</si>
  <si>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</si>
  <si>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</si>
  <si>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 xml:space="preserve">INVERSIÓN INICIAL PROGRAMADA   </t>
  </si>
  <si>
    <t>E0001</t>
  </si>
  <si>
    <t>PRESIDENTE CERCANO A LA GENTE</t>
  </si>
  <si>
    <t>EQUIPO DE COMPUTO Y DE TECNOLOGIAS DE LA INFORMAC</t>
  </si>
  <si>
    <t>E0002</t>
  </si>
  <si>
    <t>DEFENDER LOS INTERESES MUNICIPALES</t>
  </si>
  <si>
    <t>MUEBLES, EXCEPTO DE OFICINA Y ESTANTERIA</t>
  </si>
  <si>
    <t>E0003</t>
  </si>
  <si>
    <t>SOLUCIONAR LOS ASUNTOS DE ADMINISTRACION</t>
  </si>
  <si>
    <t>E0004</t>
  </si>
  <si>
    <t>BRINDAR APOYOS ECONOMICOS OPORTUNOS</t>
  </si>
  <si>
    <t>MUEBLES DE OFICINA Y ESTANTERIA</t>
  </si>
  <si>
    <t>OTROS MOBILIARIOS Y EQUIPOS DE ADMINISTRACION</t>
  </si>
  <si>
    <t>VEHICULOS Y EQUIPO TERRESTRE</t>
  </si>
  <si>
    <t>E0006</t>
  </si>
  <si>
    <t>PUBLICAR SESIONES DE AYUTAMIENTO</t>
  </si>
  <si>
    <t>CAMARAS FOTOGRAFICAS Y DE VIDEO</t>
  </si>
  <si>
    <t>SIST DE AIRE ACON, CALEFACC Y DE REFR INDUS Y COM</t>
  </si>
  <si>
    <t>E0007</t>
  </si>
  <si>
    <t>REGISTROS CONTABLES APEGADOA A LGC</t>
  </si>
  <si>
    <t>E0008</t>
  </si>
  <si>
    <t>REALIZAR AVALUOS PARA ACTUALIZAR CUENTAS</t>
  </si>
  <si>
    <t>E0013</t>
  </si>
  <si>
    <t>LOGRAR UN DESARROLLO URBANO SUSTENTABLE</t>
  </si>
  <si>
    <t>E0014</t>
  </si>
  <si>
    <t>COORDINAR SERVICIOS MUNICIPALES CORRECTAMENTE</t>
  </si>
  <si>
    <t>OTROS EQUIPOS DE TRANSPORTE</t>
  </si>
  <si>
    <t>HERRAMIENTAS Y MAQUINAS-HERRAMIENTA</t>
  </si>
  <si>
    <t>OTROS EQUIPOS</t>
  </si>
  <si>
    <t>E0021</t>
  </si>
  <si>
    <t>INFORMAR A LA CIUDADANIA OPORTUNAMENTE</t>
  </si>
  <si>
    <t>E0022</t>
  </si>
  <si>
    <t>VELAR POR LOS DERECHOS DEL MUNICIPIO</t>
  </si>
  <si>
    <t>E0026</t>
  </si>
  <si>
    <t>ATENCION EN CONTINGENCIAS CIUDADANAS</t>
  </si>
  <si>
    <t>E0028</t>
  </si>
  <si>
    <t>FOMENTAR LA SEGURIDAD CIUDADANA</t>
  </si>
  <si>
    <t>EQUIPO DE DEFENSA Y SEGURIDAD</t>
  </si>
  <si>
    <t>E0031</t>
  </si>
  <si>
    <t>FOMENTAR LAS ACTIVIDADES CULTURALES</t>
  </si>
  <si>
    <t>M0001</t>
  </si>
  <si>
    <t>OPTIMIZAR LA FUNCION DE RECURSOS HUMANOS</t>
  </si>
  <si>
    <t>EQUIPOS Y APARATOS AUDIOVISUALES</t>
  </si>
  <si>
    <t>P0001</t>
  </si>
  <si>
    <t>GARANTIZAR ACCESO A LA INFORMACION PUB</t>
  </si>
  <si>
    <t>S0013</t>
  </si>
  <si>
    <t>E0010</t>
  </si>
  <si>
    <t>DESPACHO DEL DIRECTOR DE OBRAS PUBLICAS</t>
  </si>
  <si>
    <t>DIV DE TERRENOS Y CONSTR DE OBRAS DE URBANIZACION</t>
  </si>
  <si>
    <t>CONSTRUCCION DE VIAS DE COMUNICACION</t>
  </si>
  <si>
    <t>E001404</t>
  </si>
  <si>
    <t>MODERNIZAR LAS INSTALACIONES DEL RASTRO</t>
  </si>
  <si>
    <t>EDIFICACION NO HABITACIONAL</t>
  </si>
  <si>
    <t>K0001</t>
  </si>
  <si>
    <t>FAISM</t>
  </si>
  <si>
    <t>ESTU, FORM Y EVA D PROYE PRODU NO INCL EN CONCEP A</t>
  </si>
  <si>
    <t>K0002</t>
  </si>
  <si>
    <t>Construcción electrificaciones PSBGTO Y PSBMC 2022</t>
  </si>
  <si>
    <t>K0003</t>
  </si>
  <si>
    <t>Rehabilitación camino rural empedrado en Tarimoro,</t>
  </si>
  <si>
    <t>K0006</t>
  </si>
  <si>
    <t>Rehabilitación camino rural carpeta asfaltica en T</t>
  </si>
  <si>
    <t>K0008</t>
  </si>
  <si>
    <t>Rehabilitación calle empedrado en Tarimoro, locali</t>
  </si>
  <si>
    <t>K0009</t>
  </si>
  <si>
    <t>K0010</t>
  </si>
  <si>
    <t>K0011</t>
  </si>
  <si>
    <t>Rehabilitación calle concreto en Tarimoro, localid</t>
  </si>
  <si>
    <t>K0015</t>
  </si>
  <si>
    <t>Reh. revestimientos carpeta asfaltica localidad va</t>
  </si>
  <si>
    <t>K0018</t>
  </si>
  <si>
    <t>Reh.Calle Emped. Rio Laja col.Lomas AH</t>
  </si>
  <si>
    <t>K0020</t>
  </si>
  <si>
    <t>Const. lineas agua 3E Noria G y Noria Sn I</t>
  </si>
  <si>
    <t>CONS D OBRS P EL ABS DE AGUA, PETRO, GS, ELE Y TEL</t>
  </si>
  <si>
    <t>K0021</t>
  </si>
  <si>
    <t>Const. drenaje sanitario Cuadrilla Cacalote</t>
  </si>
  <si>
    <t>K0022</t>
  </si>
  <si>
    <t>Reh. calle Emped. Michoacán, Charco Largo</t>
  </si>
  <si>
    <t>K0023</t>
  </si>
  <si>
    <t>Reh. C.Emped. Camino Real los Fierros</t>
  </si>
  <si>
    <t>K0024</t>
  </si>
  <si>
    <t>Reh. calle Emped. C. Hidalgo La Moncada</t>
  </si>
  <si>
    <t>K0026</t>
  </si>
  <si>
    <t>Des. aguas Nave Impulsora carr. Tari-Moncada</t>
  </si>
  <si>
    <t>Municipio de Tarimoro, Gto.
Programas y Proyectos de Inversión
Del 1 de Enero al 31 de Marzo de 2023</t>
  </si>
  <si>
    <t>“Bajo protesta de decir verdad declaramos que los Estados Financieros y sus notas, son razonablemente correctos y son responsabilidad del emisor”.</t>
  </si>
  <si>
    <t xml:space="preserve">      Lic. Moisés  Maldonado López                                                                                                                                                                                                                   C.P. Cynthia Fuentes Rodríguez</t>
  </si>
  <si>
    <t xml:space="preserve">                Presidente Municipal                                                                                                                                                                                                                      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</si>
</sst>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89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5" fillId="0" borderId="0" xfId="4" applyFont="1" applyAlignment="1" applyProtection="1">
      <alignment horizontal="right" vertical="top"/>
      <protection locked="0"/>
    </xf>
    <xf numFmtId="0" fontId="5" fillId="0" borderId="0" xfId="4" applyFont="1" applyAlignment="1" applyProtection="1">
      <alignment vertical="top"/>
      <protection locked="0"/>
    </xf>
    <xf numFmtId="0" fontId="10" fillId="0" borderId="0" xfId="0" applyFont="1"/>
    <xf numFmtId="0" fontId="9" fillId="0" borderId="0" xfId="4" applyFont="1" applyAlignment="1" applyProtection="1">
      <alignment horizontal="left" vertical="center"/>
      <protection locked="0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 2" xfId="4" xr:uid="{A10FB656-F34C-4D17-83ED-336D797E18AE}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3</xdr:col>
      <xdr:colOff>58405</xdr:colOff>
      <xdr:row>0</xdr:row>
      <xdr:rowOff>647700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D4554B-94F7-47AC-9931-F935AAB3E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89660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466725</xdr:colOff>
      <xdr:row>0</xdr:row>
      <xdr:rowOff>142875</xdr:rowOff>
    </xdr:from>
    <xdr:to>
      <xdr:col>12</xdr:col>
      <xdr:colOff>361949</xdr:colOff>
      <xdr:row>0</xdr:row>
      <xdr:rowOff>609600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0A23D036-B5A3-4C7B-ABC4-2E306166D7B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49100" y="142875"/>
          <a:ext cx="552449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74</xdr:row>
      <xdr:rowOff>180975</xdr:rowOff>
    </xdr:from>
    <xdr:to>
      <xdr:col>3</xdr:col>
      <xdr:colOff>1019175</xdr:colOff>
      <xdr:row>74</xdr:row>
      <xdr:rowOff>180975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55AF514-B94E-46E0-974B-B7B68DBE8F51}"/>
            </a:ext>
          </a:extLst>
        </xdr:cNvPr>
        <xdr:cNvCxnSpPr/>
      </xdr:nvCxnSpPr>
      <xdr:spPr>
        <a:xfrm>
          <a:off x="295275" y="14563725"/>
          <a:ext cx="1752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561975</xdr:colOff>
      <xdr:row>75</xdr:row>
      <xdr:rowOff>19050</xdr:rowOff>
    </xdr:from>
    <xdr:to>
      <xdr:col>9</xdr:col>
      <xdr:colOff>161925</xdr:colOff>
      <xdr:row>75</xdr:row>
      <xdr:rowOff>19050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015C1BA-131F-4A31-8568-A19412340F2F}"/>
            </a:ext>
          </a:extLst>
        </xdr:cNvPr>
        <xdr:cNvCxnSpPr/>
      </xdr:nvCxnSpPr>
      <xdr:spPr>
        <a:xfrm>
          <a:off x="8058150" y="15535275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8"/>
  <sheetViews>
    <sheetView tabSelected="1" topLeftCell="A52" zoomScaleNormal="100" workbookViewId="0">
      <selection activeCell="F76" sqref="F76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17" customWidth="1"/>
    <col min="6" max="6" width="42.85546875" style="1" customWidth="1"/>
    <col min="7" max="7" width="11.7109375" style="1" bestFit="1" customWidth="1"/>
    <col min="8" max="9" width="12.570312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68" t="s">
        <v>104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2:13" ht="13.15" customHeight="1" x14ac:dyDescent="0.2">
      <c r="B2" s="71" t="s">
        <v>0</v>
      </c>
      <c r="C2" s="72"/>
      <c r="D2" s="77" t="s">
        <v>1</v>
      </c>
      <c r="E2" s="80" t="s">
        <v>2</v>
      </c>
      <c r="F2" s="77" t="s">
        <v>3</v>
      </c>
      <c r="G2" s="81" t="s">
        <v>4</v>
      </c>
      <c r="H2" s="81"/>
      <c r="I2" s="81"/>
      <c r="J2" s="81"/>
      <c r="K2" s="81"/>
      <c r="L2" s="81"/>
      <c r="M2" s="82"/>
    </row>
    <row r="3" spans="2:13" ht="13.15" customHeight="1" x14ac:dyDescent="0.2">
      <c r="B3" s="73"/>
      <c r="C3" s="74"/>
      <c r="D3" s="78"/>
      <c r="E3" s="80"/>
      <c r="F3" s="78"/>
      <c r="G3" s="83" t="s">
        <v>19</v>
      </c>
      <c r="H3" s="85" t="s">
        <v>5</v>
      </c>
      <c r="I3" s="52" t="s">
        <v>6</v>
      </c>
      <c r="J3" s="52" t="s">
        <v>7</v>
      </c>
      <c r="K3" s="52" t="s">
        <v>8</v>
      </c>
      <c r="L3" s="55" t="s">
        <v>9</v>
      </c>
      <c r="M3" s="56"/>
    </row>
    <row r="4" spans="2:13" ht="13.15" customHeight="1" x14ac:dyDescent="0.2">
      <c r="B4" s="73"/>
      <c r="C4" s="74"/>
      <c r="D4" s="78"/>
      <c r="E4" s="80"/>
      <c r="F4" s="78"/>
      <c r="G4" s="73"/>
      <c r="H4" s="86"/>
      <c r="I4" s="87"/>
      <c r="J4" s="87"/>
      <c r="K4" s="53"/>
      <c r="L4" s="57" t="s">
        <v>10</v>
      </c>
      <c r="M4" s="59" t="s">
        <v>11</v>
      </c>
    </row>
    <row r="5" spans="2:13" x14ac:dyDescent="0.2">
      <c r="B5" s="75"/>
      <c r="C5" s="76"/>
      <c r="D5" s="79"/>
      <c r="E5" s="80"/>
      <c r="F5" s="79"/>
      <c r="G5" s="84"/>
      <c r="H5" s="57"/>
      <c r="I5" s="88"/>
      <c r="J5" s="88"/>
      <c r="K5" s="54"/>
      <c r="L5" s="58"/>
      <c r="M5" s="60"/>
    </row>
    <row r="6" spans="2:13" ht="13.15" customHeight="1" x14ac:dyDescent="0.2">
      <c r="B6" s="61" t="s">
        <v>12</v>
      </c>
      <c r="C6" s="62"/>
      <c r="D6" s="62"/>
      <c r="E6" s="18"/>
      <c r="G6" s="19"/>
      <c r="H6" s="19"/>
      <c r="I6" s="19"/>
      <c r="J6" s="63"/>
      <c r="K6" s="63"/>
      <c r="L6" s="19"/>
      <c r="M6" s="20"/>
    </row>
    <row r="7" spans="2:13" ht="13.15" customHeight="1" x14ac:dyDescent="0.2">
      <c r="B7" s="21"/>
      <c r="C7" s="64" t="s">
        <v>13</v>
      </c>
      <c r="D7" s="64"/>
      <c r="E7" s="18"/>
      <c r="F7" s="22"/>
      <c r="G7" s="23"/>
      <c r="H7" s="23"/>
      <c r="I7" s="23"/>
      <c r="J7" s="23"/>
      <c r="K7" s="23"/>
      <c r="L7" s="23"/>
      <c r="M7" s="24"/>
    </row>
    <row r="8" spans="2:13" ht="6.6" customHeight="1" x14ac:dyDescent="0.2">
      <c r="B8" s="21"/>
      <c r="E8" s="25"/>
      <c r="F8" s="26"/>
      <c r="G8" s="27"/>
      <c r="H8" s="27"/>
      <c r="I8" s="27"/>
      <c r="J8" s="27"/>
      <c r="K8" s="27"/>
      <c r="L8" s="23"/>
      <c r="M8" s="24"/>
    </row>
    <row r="9" spans="2:13" ht="22.5" x14ac:dyDescent="0.2">
      <c r="B9" s="4" t="s">
        <v>20</v>
      </c>
      <c r="C9" s="5"/>
      <c r="D9" s="28" t="s">
        <v>21</v>
      </c>
      <c r="E9" s="25">
        <v>5150</v>
      </c>
      <c r="F9" s="26" t="s">
        <v>22</v>
      </c>
      <c r="G9" s="29">
        <f t="shared" ref="G9:G39" si="0">+H9</f>
        <v>0</v>
      </c>
      <c r="H9" s="30">
        <v>0</v>
      </c>
      <c r="I9" s="30">
        <v>30000</v>
      </c>
      <c r="J9" s="30">
        <v>0</v>
      </c>
      <c r="K9" s="30">
        <v>0</v>
      </c>
      <c r="L9" s="31">
        <f t="shared" ref="L9:L39" si="1">IFERROR(K9/H9,0)</f>
        <v>0</v>
      </c>
      <c r="M9" s="32">
        <f t="shared" ref="M9:M39" si="2">IFERROR(K9/I9,0)</f>
        <v>0</v>
      </c>
    </row>
    <row r="10" spans="2:13" x14ac:dyDescent="0.2">
      <c r="B10" s="4" t="s">
        <v>23</v>
      </c>
      <c r="C10" s="5"/>
      <c r="D10" s="28" t="s">
        <v>24</v>
      </c>
      <c r="E10" s="25">
        <v>5120</v>
      </c>
      <c r="F10" s="26" t="s">
        <v>25</v>
      </c>
      <c r="G10" s="29">
        <f t="shared" si="0"/>
        <v>2500</v>
      </c>
      <c r="H10" s="30">
        <v>2500</v>
      </c>
      <c r="I10" s="30">
        <v>2500</v>
      </c>
      <c r="J10" s="30">
        <v>0</v>
      </c>
      <c r="K10" s="30">
        <v>0</v>
      </c>
      <c r="L10" s="31">
        <f t="shared" si="1"/>
        <v>0</v>
      </c>
      <c r="M10" s="32">
        <f t="shared" si="2"/>
        <v>0</v>
      </c>
    </row>
    <row r="11" spans="2:13" ht="22.5" x14ac:dyDescent="0.2">
      <c r="B11" s="4" t="s">
        <v>26</v>
      </c>
      <c r="C11" s="5"/>
      <c r="D11" s="28" t="s">
        <v>27</v>
      </c>
      <c r="E11" s="25">
        <v>5150</v>
      </c>
      <c r="F11" s="26" t="s">
        <v>22</v>
      </c>
      <c r="G11" s="29">
        <f t="shared" si="0"/>
        <v>0</v>
      </c>
      <c r="H11" s="30">
        <v>0</v>
      </c>
      <c r="I11" s="30">
        <v>23000</v>
      </c>
      <c r="J11" s="30">
        <v>0</v>
      </c>
      <c r="K11" s="30">
        <v>0</v>
      </c>
      <c r="L11" s="31">
        <f t="shared" si="1"/>
        <v>0</v>
      </c>
      <c r="M11" s="32">
        <f t="shared" si="2"/>
        <v>0</v>
      </c>
    </row>
    <row r="12" spans="2:13" x14ac:dyDescent="0.2">
      <c r="B12" s="4" t="s">
        <v>28</v>
      </c>
      <c r="C12" s="5"/>
      <c r="D12" s="28" t="s">
        <v>29</v>
      </c>
      <c r="E12" s="25">
        <v>5110</v>
      </c>
      <c r="F12" s="26" t="s">
        <v>30</v>
      </c>
      <c r="G12" s="29">
        <f t="shared" si="0"/>
        <v>100000</v>
      </c>
      <c r="H12" s="30">
        <v>100000</v>
      </c>
      <c r="I12" s="30">
        <v>300000</v>
      </c>
      <c r="J12" s="30">
        <v>0</v>
      </c>
      <c r="K12" s="30">
        <v>0</v>
      </c>
      <c r="L12" s="31">
        <f t="shared" si="1"/>
        <v>0</v>
      </c>
      <c r="M12" s="32">
        <f t="shared" si="2"/>
        <v>0</v>
      </c>
    </row>
    <row r="13" spans="2:13" ht="22.5" x14ac:dyDescent="0.2">
      <c r="B13" s="4"/>
      <c r="C13" s="5"/>
      <c r="D13" s="28"/>
      <c r="E13" s="25">
        <v>5150</v>
      </c>
      <c r="F13" s="26" t="s">
        <v>22</v>
      </c>
      <c r="G13" s="29">
        <f t="shared" si="0"/>
        <v>30000</v>
      </c>
      <c r="H13" s="30">
        <v>30000</v>
      </c>
      <c r="I13" s="30">
        <v>60000</v>
      </c>
      <c r="J13" s="30">
        <v>0</v>
      </c>
      <c r="K13" s="30">
        <v>0</v>
      </c>
      <c r="L13" s="31">
        <f t="shared" si="1"/>
        <v>0</v>
      </c>
      <c r="M13" s="32">
        <f t="shared" si="2"/>
        <v>0</v>
      </c>
    </row>
    <row r="14" spans="2:13" x14ac:dyDescent="0.2">
      <c r="B14" s="4"/>
      <c r="C14" s="5"/>
      <c r="D14" s="28"/>
      <c r="E14" s="25">
        <v>5190</v>
      </c>
      <c r="F14" s="26" t="s">
        <v>31</v>
      </c>
      <c r="G14" s="29">
        <f t="shared" si="0"/>
        <v>20000</v>
      </c>
      <c r="H14" s="30">
        <v>20000</v>
      </c>
      <c r="I14" s="30">
        <v>20000</v>
      </c>
      <c r="J14" s="30">
        <v>12894</v>
      </c>
      <c r="K14" s="30">
        <v>12894</v>
      </c>
      <c r="L14" s="31">
        <f t="shared" si="1"/>
        <v>0.64470000000000005</v>
      </c>
      <c r="M14" s="32">
        <f t="shared" si="2"/>
        <v>0.64470000000000005</v>
      </c>
    </row>
    <row r="15" spans="2:13" x14ac:dyDescent="0.2">
      <c r="B15" s="4"/>
      <c r="C15" s="5"/>
      <c r="D15" s="28"/>
      <c r="E15" s="25">
        <v>5410</v>
      </c>
      <c r="F15" s="26" t="s">
        <v>32</v>
      </c>
      <c r="G15" s="29">
        <f t="shared" si="0"/>
        <v>100000</v>
      </c>
      <c r="H15" s="30">
        <v>100000</v>
      </c>
      <c r="I15" s="30">
        <v>900000</v>
      </c>
      <c r="J15" s="30">
        <v>0</v>
      </c>
      <c r="K15" s="30">
        <v>0</v>
      </c>
      <c r="L15" s="31">
        <f t="shared" si="1"/>
        <v>0</v>
      </c>
      <c r="M15" s="32">
        <f t="shared" si="2"/>
        <v>0</v>
      </c>
    </row>
    <row r="16" spans="2:13" x14ac:dyDescent="0.2">
      <c r="B16" s="4" t="s">
        <v>33</v>
      </c>
      <c r="C16" s="5"/>
      <c r="D16" s="28" t="s">
        <v>34</v>
      </c>
      <c r="E16" s="25">
        <v>5110</v>
      </c>
      <c r="F16" s="26" t="s">
        <v>30</v>
      </c>
      <c r="G16" s="29">
        <f t="shared" si="0"/>
        <v>20000</v>
      </c>
      <c r="H16" s="30">
        <v>20000</v>
      </c>
      <c r="I16" s="30">
        <v>30000</v>
      </c>
      <c r="J16" s="30">
        <v>0</v>
      </c>
      <c r="K16" s="30">
        <v>0</v>
      </c>
      <c r="L16" s="31">
        <f t="shared" si="1"/>
        <v>0</v>
      </c>
      <c r="M16" s="32">
        <f t="shared" si="2"/>
        <v>0</v>
      </c>
    </row>
    <row r="17" spans="2:13" ht="22.5" x14ac:dyDescent="0.2">
      <c r="B17" s="4"/>
      <c r="C17" s="5"/>
      <c r="D17" s="28"/>
      <c r="E17" s="25">
        <v>5150</v>
      </c>
      <c r="F17" s="26" t="s">
        <v>22</v>
      </c>
      <c r="G17" s="29">
        <f t="shared" si="0"/>
        <v>50000</v>
      </c>
      <c r="H17" s="30">
        <v>50000</v>
      </c>
      <c r="I17" s="30">
        <v>100000</v>
      </c>
      <c r="J17" s="30">
        <v>30322.400000000001</v>
      </c>
      <c r="K17" s="30">
        <v>30322.400000000001</v>
      </c>
      <c r="L17" s="31">
        <f t="shared" si="1"/>
        <v>0.60644799999999999</v>
      </c>
      <c r="M17" s="32">
        <f t="shared" si="2"/>
        <v>0.30322399999999999</v>
      </c>
    </row>
    <row r="18" spans="2:13" x14ac:dyDescent="0.2">
      <c r="B18" s="4"/>
      <c r="C18" s="5"/>
      <c r="D18" s="28"/>
      <c r="E18" s="25">
        <v>5230</v>
      </c>
      <c r="F18" s="26" t="s">
        <v>35</v>
      </c>
      <c r="G18" s="29">
        <f t="shared" si="0"/>
        <v>12000</v>
      </c>
      <c r="H18" s="30">
        <v>12000</v>
      </c>
      <c r="I18" s="30">
        <v>20000</v>
      </c>
      <c r="J18" s="30">
        <v>0</v>
      </c>
      <c r="K18" s="30">
        <v>0</v>
      </c>
      <c r="L18" s="31">
        <f t="shared" si="1"/>
        <v>0</v>
      </c>
      <c r="M18" s="32">
        <f t="shared" si="2"/>
        <v>0</v>
      </c>
    </row>
    <row r="19" spans="2:13" x14ac:dyDescent="0.2">
      <c r="B19" s="4"/>
      <c r="C19" s="5"/>
      <c r="D19" s="28"/>
      <c r="E19" s="25">
        <v>5640</v>
      </c>
      <c r="F19" s="26" t="s">
        <v>36</v>
      </c>
      <c r="G19" s="29">
        <f t="shared" si="0"/>
        <v>19317</v>
      </c>
      <c r="H19" s="30">
        <v>19317</v>
      </c>
      <c r="I19" s="30">
        <v>19317</v>
      </c>
      <c r="J19" s="30">
        <v>0</v>
      </c>
      <c r="K19" s="30">
        <v>0</v>
      </c>
      <c r="L19" s="31">
        <f t="shared" si="1"/>
        <v>0</v>
      </c>
      <c r="M19" s="32">
        <f t="shared" si="2"/>
        <v>0</v>
      </c>
    </row>
    <row r="20" spans="2:13" x14ac:dyDescent="0.2">
      <c r="B20" s="4" t="s">
        <v>37</v>
      </c>
      <c r="C20" s="5"/>
      <c r="D20" s="28" t="s">
        <v>38</v>
      </c>
      <c r="E20" s="25">
        <v>5110</v>
      </c>
      <c r="F20" s="26" t="s">
        <v>30</v>
      </c>
      <c r="G20" s="29">
        <f t="shared" si="0"/>
        <v>19000</v>
      </c>
      <c r="H20" s="30">
        <v>19000</v>
      </c>
      <c r="I20" s="30">
        <v>30000</v>
      </c>
      <c r="J20" s="30">
        <v>0</v>
      </c>
      <c r="K20" s="30">
        <v>0</v>
      </c>
      <c r="L20" s="31">
        <f t="shared" si="1"/>
        <v>0</v>
      </c>
      <c r="M20" s="32">
        <f t="shared" si="2"/>
        <v>0</v>
      </c>
    </row>
    <row r="21" spans="2:13" ht="22.5" x14ac:dyDescent="0.2">
      <c r="B21" s="4"/>
      <c r="C21" s="5"/>
      <c r="D21" s="28"/>
      <c r="E21" s="25">
        <v>5150</v>
      </c>
      <c r="F21" s="26" t="s">
        <v>22</v>
      </c>
      <c r="G21" s="29">
        <f t="shared" si="0"/>
        <v>40000</v>
      </c>
      <c r="H21" s="30">
        <v>40000</v>
      </c>
      <c r="I21" s="30">
        <v>80000</v>
      </c>
      <c r="J21" s="30">
        <v>23361.47</v>
      </c>
      <c r="K21" s="30">
        <v>23361.47</v>
      </c>
      <c r="L21" s="31">
        <f t="shared" si="1"/>
        <v>0.58403674999999999</v>
      </c>
      <c r="M21" s="32">
        <f t="shared" si="2"/>
        <v>0.292018375</v>
      </c>
    </row>
    <row r="22" spans="2:13" ht="22.5" x14ac:dyDescent="0.2">
      <c r="B22" s="4" t="s">
        <v>39</v>
      </c>
      <c r="C22" s="5"/>
      <c r="D22" s="28" t="s">
        <v>40</v>
      </c>
      <c r="E22" s="25">
        <v>5150</v>
      </c>
      <c r="F22" s="26" t="s">
        <v>22</v>
      </c>
      <c r="G22" s="29">
        <f t="shared" si="0"/>
        <v>20000</v>
      </c>
      <c r="H22" s="30">
        <v>20000</v>
      </c>
      <c r="I22" s="30">
        <v>30000</v>
      </c>
      <c r="J22" s="30">
        <v>0</v>
      </c>
      <c r="K22" s="30">
        <v>0</v>
      </c>
      <c r="L22" s="31">
        <f t="shared" si="1"/>
        <v>0</v>
      </c>
      <c r="M22" s="32">
        <f t="shared" si="2"/>
        <v>0</v>
      </c>
    </row>
    <row r="23" spans="2:13" ht="22.5" x14ac:dyDescent="0.2">
      <c r="B23" s="4" t="s">
        <v>41</v>
      </c>
      <c r="C23" s="5"/>
      <c r="D23" s="28" t="s">
        <v>42</v>
      </c>
      <c r="E23" s="25">
        <v>5150</v>
      </c>
      <c r="F23" s="26" t="s">
        <v>22</v>
      </c>
      <c r="G23" s="29">
        <f t="shared" si="0"/>
        <v>0</v>
      </c>
      <c r="H23" s="30">
        <v>0</v>
      </c>
      <c r="I23" s="30">
        <v>20000</v>
      </c>
      <c r="J23" s="30">
        <v>0</v>
      </c>
      <c r="K23" s="30">
        <v>0</v>
      </c>
      <c r="L23" s="31">
        <f t="shared" si="1"/>
        <v>0</v>
      </c>
      <c r="M23" s="32">
        <f t="shared" si="2"/>
        <v>0</v>
      </c>
    </row>
    <row r="24" spans="2:13" x14ac:dyDescent="0.2">
      <c r="B24" s="4" t="s">
        <v>43</v>
      </c>
      <c r="C24" s="5"/>
      <c r="D24" s="28" t="s">
        <v>44</v>
      </c>
      <c r="E24" s="25">
        <v>5490</v>
      </c>
      <c r="F24" s="26" t="s">
        <v>45</v>
      </c>
      <c r="G24" s="29">
        <f t="shared" si="0"/>
        <v>0</v>
      </c>
      <c r="H24" s="30">
        <v>0</v>
      </c>
      <c r="I24" s="30">
        <v>2918212.49</v>
      </c>
      <c r="J24" s="30">
        <v>2918000.01</v>
      </c>
      <c r="K24" s="30">
        <v>2918000.01</v>
      </c>
      <c r="L24" s="31">
        <f t="shared" si="1"/>
        <v>0</v>
      </c>
      <c r="M24" s="32">
        <f t="shared" si="2"/>
        <v>0.99992718830423466</v>
      </c>
    </row>
    <row r="25" spans="2:13" x14ac:dyDescent="0.2">
      <c r="B25" s="4"/>
      <c r="C25" s="5"/>
      <c r="D25" s="28"/>
      <c r="E25" s="25">
        <v>5670</v>
      </c>
      <c r="F25" s="26" t="s">
        <v>46</v>
      </c>
      <c r="G25" s="29">
        <f t="shared" si="0"/>
        <v>26000</v>
      </c>
      <c r="H25" s="30">
        <v>26000</v>
      </c>
      <c r="I25" s="30">
        <v>26000</v>
      </c>
      <c r="J25" s="30">
        <v>0</v>
      </c>
      <c r="K25" s="30">
        <v>0</v>
      </c>
      <c r="L25" s="31">
        <f t="shared" si="1"/>
        <v>0</v>
      </c>
      <c r="M25" s="32">
        <f t="shared" si="2"/>
        <v>0</v>
      </c>
    </row>
    <row r="26" spans="2:13" x14ac:dyDescent="0.2">
      <c r="B26" s="4"/>
      <c r="C26" s="5"/>
      <c r="D26" s="28"/>
      <c r="E26" s="25">
        <v>5690</v>
      </c>
      <c r="F26" s="26" t="s">
        <v>47</v>
      </c>
      <c r="G26" s="29">
        <f t="shared" si="0"/>
        <v>30000</v>
      </c>
      <c r="H26" s="30">
        <v>30000</v>
      </c>
      <c r="I26" s="30">
        <v>40000</v>
      </c>
      <c r="J26" s="30">
        <v>0</v>
      </c>
      <c r="K26" s="30">
        <v>0</v>
      </c>
      <c r="L26" s="31">
        <f t="shared" si="1"/>
        <v>0</v>
      </c>
      <c r="M26" s="32">
        <f t="shared" si="2"/>
        <v>0</v>
      </c>
    </row>
    <row r="27" spans="2:13" ht="22.5" x14ac:dyDescent="0.2">
      <c r="B27" s="4" t="s">
        <v>48</v>
      </c>
      <c r="C27" s="5"/>
      <c r="D27" s="28" t="s">
        <v>49</v>
      </c>
      <c r="E27" s="25">
        <v>5150</v>
      </c>
      <c r="F27" s="26" t="s">
        <v>22</v>
      </c>
      <c r="G27" s="29">
        <f t="shared" si="0"/>
        <v>40000</v>
      </c>
      <c r="H27" s="30">
        <v>40000</v>
      </c>
      <c r="I27" s="30">
        <v>80000</v>
      </c>
      <c r="J27" s="30">
        <v>0</v>
      </c>
      <c r="K27" s="30">
        <v>0</v>
      </c>
      <c r="L27" s="31">
        <f t="shared" si="1"/>
        <v>0</v>
      </c>
      <c r="M27" s="32">
        <f t="shared" si="2"/>
        <v>0</v>
      </c>
    </row>
    <row r="28" spans="2:13" x14ac:dyDescent="0.2">
      <c r="B28" s="4" t="s">
        <v>50</v>
      </c>
      <c r="C28" s="5"/>
      <c r="D28" s="28" t="s">
        <v>51</v>
      </c>
      <c r="E28" s="25">
        <v>5110</v>
      </c>
      <c r="F28" s="26" t="s">
        <v>30</v>
      </c>
      <c r="G28" s="29">
        <f t="shared" si="0"/>
        <v>5000</v>
      </c>
      <c r="H28" s="30">
        <v>5000</v>
      </c>
      <c r="I28" s="30">
        <v>5000</v>
      </c>
      <c r="J28" s="30">
        <v>0</v>
      </c>
      <c r="K28" s="30">
        <v>0</v>
      </c>
      <c r="L28" s="31">
        <f t="shared" si="1"/>
        <v>0</v>
      </c>
      <c r="M28" s="32">
        <f t="shared" si="2"/>
        <v>0</v>
      </c>
    </row>
    <row r="29" spans="2:13" ht="22.5" x14ac:dyDescent="0.2">
      <c r="B29" s="4"/>
      <c r="C29" s="5"/>
      <c r="D29" s="28"/>
      <c r="E29" s="25">
        <v>5150</v>
      </c>
      <c r="F29" s="26" t="s">
        <v>22</v>
      </c>
      <c r="G29" s="29">
        <f t="shared" si="0"/>
        <v>15000</v>
      </c>
      <c r="H29" s="30">
        <v>15000</v>
      </c>
      <c r="I29" s="30">
        <v>25000</v>
      </c>
      <c r="J29" s="30">
        <v>0</v>
      </c>
      <c r="K29" s="30">
        <v>0</v>
      </c>
      <c r="L29" s="31">
        <f t="shared" si="1"/>
        <v>0</v>
      </c>
      <c r="M29" s="32">
        <f t="shared" si="2"/>
        <v>0</v>
      </c>
    </row>
    <row r="30" spans="2:13" x14ac:dyDescent="0.2">
      <c r="B30" s="4" t="s">
        <v>52</v>
      </c>
      <c r="C30" s="5"/>
      <c r="D30" s="28" t="s">
        <v>53</v>
      </c>
      <c r="E30" s="25">
        <v>5670</v>
      </c>
      <c r="F30" s="26" t="s">
        <v>46</v>
      </c>
      <c r="G30" s="29">
        <f t="shared" si="0"/>
        <v>15000</v>
      </c>
      <c r="H30" s="30">
        <v>15000</v>
      </c>
      <c r="I30" s="30">
        <v>15000</v>
      </c>
      <c r="J30" s="30">
        <v>0</v>
      </c>
      <c r="K30" s="30">
        <v>0</v>
      </c>
      <c r="L30" s="31">
        <f t="shared" si="1"/>
        <v>0</v>
      </c>
      <c r="M30" s="32">
        <f t="shared" si="2"/>
        <v>0</v>
      </c>
    </row>
    <row r="31" spans="2:13" x14ac:dyDescent="0.2">
      <c r="B31" s="4" t="s">
        <v>54</v>
      </c>
      <c r="C31" s="5"/>
      <c r="D31" s="28" t="s">
        <v>55</v>
      </c>
      <c r="E31" s="25">
        <v>5510</v>
      </c>
      <c r="F31" s="26" t="s">
        <v>56</v>
      </c>
      <c r="G31" s="29">
        <f t="shared" si="0"/>
        <v>0</v>
      </c>
      <c r="H31" s="30">
        <v>0</v>
      </c>
      <c r="I31" s="30">
        <v>250000</v>
      </c>
      <c r="J31" s="30">
        <v>0</v>
      </c>
      <c r="K31" s="30">
        <v>0</v>
      </c>
      <c r="L31" s="31">
        <f t="shared" si="1"/>
        <v>0</v>
      </c>
      <c r="M31" s="32">
        <f t="shared" si="2"/>
        <v>0</v>
      </c>
    </row>
    <row r="32" spans="2:13" ht="22.5" x14ac:dyDescent="0.2">
      <c r="B32" s="4" t="s">
        <v>57</v>
      </c>
      <c r="C32" s="5"/>
      <c r="D32" s="28" t="s">
        <v>58</v>
      </c>
      <c r="E32" s="25">
        <v>5150</v>
      </c>
      <c r="F32" s="26" t="s">
        <v>22</v>
      </c>
      <c r="G32" s="29">
        <f t="shared" si="0"/>
        <v>25000</v>
      </c>
      <c r="H32" s="30">
        <v>25000</v>
      </c>
      <c r="I32" s="30">
        <v>25000</v>
      </c>
      <c r="J32" s="30">
        <v>0</v>
      </c>
      <c r="K32" s="30">
        <v>0</v>
      </c>
      <c r="L32" s="31">
        <f t="shared" si="1"/>
        <v>0</v>
      </c>
      <c r="M32" s="32">
        <f t="shared" si="2"/>
        <v>0</v>
      </c>
    </row>
    <row r="33" spans="2:13" x14ac:dyDescent="0.2">
      <c r="B33" s="4" t="s">
        <v>59</v>
      </c>
      <c r="C33" s="5"/>
      <c r="D33" s="28" t="s">
        <v>60</v>
      </c>
      <c r="E33" s="25">
        <v>5110</v>
      </c>
      <c r="F33" s="26" t="s">
        <v>30</v>
      </c>
      <c r="G33" s="29">
        <f t="shared" si="0"/>
        <v>20000</v>
      </c>
      <c r="H33" s="30">
        <v>20000</v>
      </c>
      <c r="I33" s="30">
        <v>20000</v>
      </c>
      <c r="J33" s="30">
        <v>0</v>
      </c>
      <c r="K33" s="30">
        <v>0</v>
      </c>
      <c r="L33" s="31">
        <f t="shared" si="1"/>
        <v>0</v>
      </c>
      <c r="M33" s="32">
        <f t="shared" si="2"/>
        <v>0</v>
      </c>
    </row>
    <row r="34" spans="2:13" ht="22.5" x14ac:dyDescent="0.2">
      <c r="B34" s="4"/>
      <c r="C34" s="5"/>
      <c r="D34" s="28"/>
      <c r="E34" s="25">
        <v>5150</v>
      </c>
      <c r="F34" s="26" t="s">
        <v>22</v>
      </c>
      <c r="G34" s="29">
        <f t="shared" si="0"/>
        <v>10000</v>
      </c>
      <c r="H34" s="30">
        <v>10000</v>
      </c>
      <c r="I34" s="30">
        <v>40000</v>
      </c>
      <c r="J34" s="30">
        <v>0</v>
      </c>
      <c r="K34" s="30">
        <v>0</v>
      </c>
      <c r="L34" s="31">
        <f t="shared" si="1"/>
        <v>0</v>
      </c>
      <c r="M34" s="32">
        <f t="shared" si="2"/>
        <v>0</v>
      </c>
    </row>
    <row r="35" spans="2:13" x14ac:dyDescent="0.2">
      <c r="B35" s="4"/>
      <c r="C35" s="5"/>
      <c r="D35" s="28"/>
      <c r="E35" s="25">
        <v>5190</v>
      </c>
      <c r="F35" s="26" t="s">
        <v>31</v>
      </c>
      <c r="G35" s="29">
        <f t="shared" si="0"/>
        <v>40000</v>
      </c>
      <c r="H35" s="30">
        <v>40000</v>
      </c>
      <c r="I35" s="30">
        <v>40000</v>
      </c>
      <c r="J35" s="30">
        <v>0</v>
      </c>
      <c r="K35" s="30">
        <v>0</v>
      </c>
      <c r="L35" s="31">
        <f t="shared" si="1"/>
        <v>0</v>
      </c>
      <c r="M35" s="32">
        <f t="shared" si="2"/>
        <v>0</v>
      </c>
    </row>
    <row r="36" spans="2:13" x14ac:dyDescent="0.2">
      <c r="B36" s="4"/>
      <c r="C36" s="5"/>
      <c r="D36" s="28"/>
      <c r="E36" s="25">
        <v>5210</v>
      </c>
      <c r="F36" s="26" t="s">
        <v>61</v>
      </c>
      <c r="G36" s="29">
        <f t="shared" si="0"/>
        <v>20000</v>
      </c>
      <c r="H36" s="30">
        <v>20000</v>
      </c>
      <c r="I36" s="30">
        <v>270000</v>
      </c>
      <c r="J36" s="30">
        <v>0</v>
      </c>
      <c r="K36" s="30">
        <v>0</v>
      </c>
      <c r="L36" s="31">
        <f t="shared" si="1"/>
        <v>0</v>
      </c>
      <c r="M36" s="32">
        <f t="shared" si="2"/>
        <v>0</v>
      </c>
    </row>
    <row r="37" spans="2:13" ht="22.5" x14ac:dyDescent="0.2">
      <c r="B37" s="4" t="s">
        <v>62</v>
      </c>
      <c r="C37" s="5"/>
      <c r="D37" s="28" t="s">
        <v>63</v>
      </c>
      <c r="E37" s="25">
        <v>5150</v>
      </c>
      <c r="F37" s="26" t="s">
        <v>22</v>
      </c>
      <c r="G37" s="29">
        <f t="shared" si="0"/>
        <v>0</v>
      </c>
      <c r="H37" s="30">
        <v>0</v>
      </c>
      <c r="I37" s="30">
        <v>20000</v>
      </c>
      <c r="J37" s="30">
        <v>0</v>
      </c>
      <c r="K37" s="30">
        <v>0</v>
      </c>
      <c r="L37" s="31">
        <f t="shared" si="1"/>
        <v>0</v>
      </c>
      <c r="M37" s="32">
        <f t="shared" si="2"/>
        <v>0</v>
      </c>
    </row>
    <row r="38" spans="2:13" x14ac:dyDescent="0.2">
      <c r="B38" s="4" t="s">
        <v>64</v>
      </c>
      <c r="C38" s="5"/>
      <c r="D38" s="28"/>
      <c r="E38" s="25">
        <v>5110</v>
      </c>
      <c r="F38" s="26" t="s">
        <v>30</v>
      </c>
      <c r="G38" s="29">
        <f t="shared" si="0"/>
        <v>15500</v>
      </c>
      <c r="H38" s="30">
        <v>15500</v>
      </c>
      <c r="I38" s="30">
        <v>15500</v>
      </c>
      <c r="J38" s="30">
        <v>0</v>
      </c>
      <c r="K38" s="30">
        <v>0</v>
      </c>
      <c r="L38" s="31">
        <f t="shared" si="1"/>
        <v>0</v>
      </c>
      <c r="M38" s="32">
        <f t="shared" si="2"/>
        <v>0</v>
      </c>
    </row>
    <row r="39" spans="2:13" ht="22.5" x14ac:dyDescent="0.2">
      <c r="B39" s="4"/>
      <c r="C39" s="5"/>
      <c r="D39" s="28"/>
      <c r="E39" s="25">
        <v>5150</v>
      </c>
      <c r="F39" s="26" t="s">
        <v>22</v>
      </c>
      <c r="G39" s="29">
        <f t="shared" si="0"/>
        <v>16500</v>
      </c>
      <c r="H39" s="30">
        <v>16500</v>
      </c>
      <c r="I39" s="30">
        <v>16500</v>
      </c>
      <c r="J39" s="30">
        <v>0</v>
      </c>
      <c r="K39" s="30">
        <v>0</v>
      </c>
      <c r="L39" s="31">
        <f t="shared" si="1"/>
        <v>0</v>
      </c>
      <c r="M39" s="32">
        <f t="shared" si="2"/>
        <v>0</v>
      </c>
    </row>
    <row r="40" spans="2:13" x14ac:dyDescent="0.2">
      <c r="B40" s="4"/>
      <c r="C40" s="5"/>
      <c r="D40" s="28"/>
      <c r="E40" s="33"/>
      <c r="F40" s="34"/>
      <c r="G40" s="38"/>
      <c r="H40" s="38"/>
      <c r="I40" s="38"/>
      <c r="J40" s="38"/>
      <c r="K40" s="38"/>
      <c r="L40" s="35"/>
      <c r="M40" s="36"/>
    </row>
    <row r="41" spans="2:13" x14ac:dyDescent="0.2">
      <c r="B41" s="4"/>
      <c r="C41" s="5"/>
      <c r="D41" s="23"/>
      <c r="E41" s="37"/>
      <c r="F41" s="23"/>
      <c r="G41" s="23"/>
      <c r="H41" s="23"/>
      <c r="I41" s="23"/>
      <c r="J41" s="23"/>
      <c r="K41" s="23"/>
      <c r="L41" s="23"/>
      <c r="M41" s="24"/>
    </row>
    <row r="42" spans="2:13" ht="13.15" customHeight="1" x14ac:dyDescent="0.2">
      <c r="B42" s="65" t="s">
        <v>14</v>
      </c>
      <c r="C42" s="66"/>
      <c r="D42" s="66"/>
      <c r="E42" s="66"/>
      <c r="F42" s="66"/>
      <c r="G42" s="7">
        <f>SUM(G9:G39)</f>
        <v>710817</v>
      </c>
      <c r="H42" s="7">
        <f>SUM(H9:H39)</f>
        <v>710817</v>
      </c>
      <c r="I42" s="7">
        <f>SUM(I9:I39)</f>
        <v>5471029.4900000002</v>
      </c>
      <c r="J42" s="7">
        <f>SUM(J9:J39)</f>
        <v>2984577.88</v>
      </c>
      <c r="K42" s="7">
        <f>SUM(K9:K39)</f>
        <v>2984577.88</v>
      </c>
      <c r="L42" s="8">
        <f>IFERROR(K42/H42,0)</f>
        <v>4.1987992408735302</v>
      </c>
      <c r="M42" s="9">
        <f>IFERROR(K42/I42,0)</f>
        <v>0.54552399789751449</v>
      </c>
    </row>
    <row r="43" spans="2:13" ht="4.9000000000000004" customHeight="1" x14ac:dyDescent="0.2">
      <c r="B43" s="4"/>
      <c r="C43" s="5"/>
      <c r="D43" s="23"/>
      <c r="E43" s="37"/>
      <c r="F43" s="23"/>
      <c r="G43" s="23"/>
      <c r="H43" s="23"/>
      <c r="I43" s="23"/>
      <c r="J43" s="23"/>
      <c r="K43" s="23"/>
      <c r="L43" s="23"/>
      <c r="M43" s="24"/>
    </row>
    <row r="44" spans="2:13" ht="13.15" customHeight="1" x14ac:dyDescent="0.2">
      <c r="B44" s="67" t="s">
        <v>15</v>
      </c>
      <c r="C44" s="64"/>
      <c r="D44" s="64"/>
      <c r="E44" s="18"/>
      <c r="F44" s="22"/>
      <c r="G44" s="23"/>
      <c r="H44" s="23"/>
      <c r="I44" s="23"/>
      <c r="J44" s="23"/>
      <c r="K44" s="23"/>
      <c r="L44" s="23"/>
      <c r="M44" s="24"/>
    </row>
    <row r="45" spans="2:13" ht="13.15" customHeight="1" x14ac:dyDescent="0.2">
      <c r="B45" s="21"/>
      <c r="C45" s="64" t="s">
        <v>16</v>
      </c>
      <c r="D45" s="64"/>
      <c r="E45" s="18"/>
      <c r="F45" s="22"/>
      <c r="G45" s="23"/>
      <c r="H45" s="23"/>
      <c r="I45" s="23"/>
      <c r="J45" s="23"/>
      <c r="K45" s="23"/>
      <c r="L45" s="23"/>
      <c r="M45" s="24"/>
    </row>
    <row r="46" spans="2:13" ht="6" customHeight="1" x14ac:dyDescent="0.2">
      <c r="B46" s="39"/>
      <c r="C46" s="40"/>
      <c r="D46" s="40"/>
      <c r="E46" s="33"/>
      <c r="F46" s="40"/>
      <c r="G46" s="23"/>
      <c r="H46" s="23"/>
      <c r="I46" s="23"/>
      <c r="J46" s="23"/>
      <c r="K46" s="23"/>
      <c r="L46" s="23"/>
      <c r="M46" s="24"/>
    </row>
    <row r="47" spans="2:13" ht="22.5" x14ac:dyDescent="0.2">
      <c r="B47" s="4" t="s">
        <v>65</v>
      </c>
      <c r="C47" s="5"/>
      <c r="D47" s="23" t="s">
        <v>66</v>
      </c>
      <c r="E47" s="37">
        <v>6140</v>
      </c>
      <c r="F47" s="23" t="s">
        <v>67</v>
      </c>
      <c r="G47" s="29">
        <f t="shared" ref="G47:G65" si="3">+H47</f>
        <v>21161326.670000002</v>
      </c>
      <c r="H47" s="30">
        <v>21161326.670000002</v>
      </c>
      <c r="I47" s="30">
        <v>22994476</v>
      </c>
      <c r="J47" s="30">
        <v>0</v>
      </c>
      <c r="K47" s="30">
        <v>0</v>
      </c>
      <c r="L47" s="31">
        <f t="shared" ref="L47:L65" si="4">IFERROR(K47/H47,0)</f>
        <v>0</v>
      </c>
      <c r="M47" s="32">
        <f t="shared" ref="M47:M65" si="5">IFERROR(K47/I47,0)</f>
        <v>0</v>
      </c>
    </row>
    <row r="48" spans="2:13" x14ac:dyDescent="0.2">
      <c r="B48" s="4"/>
      <c r="C48" s="5"/>
      <c r="D48" s="23"/>
      <c r="E48" s="37">
        <v>6150</v>
      </c>
      <c r="F48" s="23" t="s">
        <v>68</v>
      </c>
      <c r="G48" s="29">
        <f t="shared" si="3"/>
        <v>1200000</v>
      </c>
      <c r="H48" s="30">
        <v>1200000</v>
      </c>
      <c r="I48" s="30">
        <v>800000</v>
      </c>
      <c r="J48" s="30">
        <v>0</v>
      </c>
      <c r="K48" s="30">
        <v>0</v>
      </c>
      <c r="L48" s="31">
        <f t="shared" si="4"/>
        <v>0</v>
      </c>
      <c r="M48" s="32">
        <f t="shared" si="5"/>
        <v>0</v>
      </c>
    </row>
    <row r="49" spans="2:13" x14ac:dyDescent="0.2">
      <c r="B49" s="4" t="s">
        <v>69</v>
      </c>
      <c r="C49" s="5"/>
      <c r="D49" s="23" t="s">
        <v>70</v>
      </c>
      <c r="E49" s="37">
        <v>6220</v>
      </c>
      <c r="F49" s="23" t="s">
        <v>71</v>
      </c>
      <c r="G49" s="29">
        <f t="shared" si="3"/>
        <v>50000</v>
      </c>
      <c r="H49" s="30">
        <v>50000</v>
      </c>
      <c r="I49" s="30">
        <v>50000</v>
      </c>
      <c r="J49" s="30">
        <v>0</v>
      </c>
      <c r="K49" s="30">
        <v>0</v>
      </c>
      <c r="L49" s="31">
        <f t="shared" si="4"/>
        <v>0</v>
      </c>
      <c r="M49" s="32">
        <f t="shared" si="5"/>
        <v>0</v>
      </c>
    </row>
    <row r="50" spans="2:13" ht="22.5" x14ac:dyDescent="0.2">
      <c r="B50" s="4" t="s">
        <v>72</v>
      </c>
      <c r="C50" s="5"/>
      <c r="D50" s="23" t="s">
        <v>73</v>
      </c>
      <c r="E50" s="37">
        <v>6310</v>
      </c>
      <c r="F50" s="23" t="s">
        <v>74</v>
      </c>
      <c r="G50" s="29">
        <f t="shared" si="3"/>
        <v>0</v>
      </c>
      <c r="H50" s="30">
        <v>0</v>
      </c>
      <c r="I50" s="30">
        <v>4123.17</v>
      </c>
      <c r="J50" s="30">
        <v>4123.16</v>
      </c>
      <c r="K50" s="30">
        <v>4123.16</v>
      </c>
      <c r="L50" s="31">
        <f t="shared" si="4"/>
        <v>0</v>
      </c>
      <c r="M50" s="32">
        <f t="shared" si="5"/>
        <v>0.99999757468161632</v>
      </c>
    </row>
    <row r="51" spans="2:13" ht="22.5" x14ac:dyDescent="0.2">
      <c r="B51" s="4" t="s">
        <v>75</v>
      </c>
      <c r="C51" s="5"/>
      <c r="D51" s="23" t="s">
        <v>76</v>
      </c>
      <c r="E51" s="37">
        <v>6140</v>
      </c>
      <c r="F51" s="23" t="s">
        <v>67</v>
      </c>
      <c r="G51" s="29">
        <f t="shared" si="3"/>
        <v>0</v>
      </c>
      <c r="H51" s="30">
        <v>0</v>
      </c>
      <c r="I51" s="30">
        <v>1557719.75</v>
      </c>
      <c r="J51" s="30">
        <v>1328673.55</v>
      </c>
      <c r="K51" s="30">
        <v>1328673.55</v>
      </c>
      <c r="L51" s="31">
        <f t="shared" si="4"/>
        <v>0</v>
      </c>
      <c r="M51" s="32">
        <f t="shared" si="5"/>
        <v>0.85296058549684561</v>
      </c>
    </row>
    <row r="52" spans="2:13" x14ac:dyDescent="0.2">
      <c r="B52" s="4" t="s">
        <v>77</v>
      </c>
      <c r="C52" s="5"/>
      <c r="D52" s="23" t="s">
        <v>78</v>
      </c>
      <c r="E52" s="37">
        <v>6150</v>
      </c>
      <c r="F52" s="23" t="s">
        <v>68</v>
      </c>
      <c r="G52" s="29">
        <f t="shared" si="3"/>
        <v>0</v>
      </c>
      <c r="H52" s="30">
        <v>0</v>
      </c>
      <c r="I52" s="30">
        <v>2269525.5099999998</v>
      </c>
      <c r="J52" s="30">
        <v>2269525.5099999998</v>
      </c>
      <c r="K52" s="30">
        <v>2269525.5099999998</v>
      </c>
      <c r="L52" s="31">
        <f t="shared" si="4"/>
        <v>0</v>
      </c>
      <c r="M52" s="32">
        <f t="shared" si="5"/>
        <v>1</v>
      </c>
    </row>
    <row r="53" spans="2:13" x14ac:dyDescent="0.2">
      <c r="B53" s="4" t="s">
        <v>79</v>
      </c>
      <c r="C53" s="5"/>
      <c r="D53" s="23" t="s">
        <v>80</v>
      </c>
      <c r="E53" s="37">
        <v>6150</v>
      </c>
      <c r="F53" s="23" t="s">
        <v>68</v>
      </c>
      <c r="G53" s="29">
        <f t="shared" si="3"/>
        <v>0</v>
      </c>
      <c r="H53" s="30">
        <v>0</v>
      </c>
      <c r="I53" s="30">
        <v>1229701.8799999999</v>
      </c>
      <c r="J53" s="30">
        <v>1229701.8799999999</v>
      </c>
      <c r="K53" s="30">
        <v>1229701.8799999999</v>
      </c>
      <c r="L53" s="31">
        <f t="shared" si="4"/>
        <v>0</v>
      </c>
      <c r="M53" s="32">
        <f t="shared" si="5"/>
        <v>1</v>
      </c>
    </row>
    <row r="54" spans="2:13" ht="22.5" x14ac:dyDescent="0.2">
      <c r="B54" s="4" t="s">
        <v>81</v>
      </c>
      <c r="C54" s="5"/>
      <c r="D54" s="23" t="s">
        <v>82</v>
      </c>
      <c r="E54" s="37">
        <v>6140</v>
      </c>
      <c r="F54" s="23" t="s">
        <v>67</v>
      </c>
      <c r="G54" s="29">
        <f t="shared" si="3"/>
        <v>0</v>
      </c>
      <c r="H54" s="30">
        <v>0</v>
      </c>
      <c r="I54" s="30">
        <v>3649840.74</v>
      </c>
      <c r="J54" s="30">
        <v>3649840.74</v>
      </c>
      <c r="K54" s="30">
        <v>3649840.74</v>
      </c>
      <c r="L54" s="31">
        <f t="shared" si="4"/>
        <v>0</v>
      </c>
      <c r="M54" s="32">
        <f t="shared" si="5"/>
        <v>1</v>
      </c>
    </row>
    <row r="55" spans="2:13" ht="22.5" x14ac:dyDescent="0.2">
      <c r="B55" s="4" t="s">
        <v>83</v>
      </c>
      <c r="C55" s="5"/>
      <c r="D55" s="23" t="s">
        <v>82</v>
      </c>
      <c r="E55" s="37">
        <v>6140</v>
      </c>
      <c r="F55" s="23" t="s">
        <v>67</v>
      </c>
      <c r="G55" s="29">
        <f t="shared" si="3"/>
        <v>0</v>
      </c>
      <c r="H55" s="30">
        <v>0</v>
      </c>
      <c r="I55" s="30">
        <v>2162466.62</v>
      </c>
      <c r="J55" s="30">
        <v>2162466.62</v>
      </c>
      <c r="K55" s="30">
        <v>2162466.62</v>
      </c>
      <c r="L55" s="31">
        <f t="shared" si="4"/>
        <v>0</v>
      </c>
      <c r="M55" s="32">
        <f t="shared" si="5"/>
        <v>1</v>
      </c>
    </row>
    <row r="56" spans="2:13" ht="22.5" x14ac:dyDescent="0.2">
      <c r="B56" s="4" t="s">
        <v>84</v>
      </c>
      <c r="C56" s="5"/>
      <c r="D56" s="23" t="s">
        <v>82</v>
      </c>
      <c r="E56" s="37">
        <v>6140</v>
      </c>
      <c r="F56" s="23" t="s">
        <v>67</v>
      </c>
      <c r="G56" s="29">
        <f t="shared" si="3"/>
        <v>0</v>
      </c>
      <c r="H56" s="30">
        <v>0</v>
      </c>
      <c r="I56" s="30">
        <v>428073.46</v>
      </c>
      <c r="J56" s="30">
        <v>428073.45</v>
      </c>
      <c r="K56" s="30">
        <v>428073.45</v>
      </c>
      <c r="L56" s="31">
        <f t="shared" si="4"/>
        <v>0</v>
      </c>
      <c r="M56" s="32">
        <f t="shared" si="5"/>
        <v>0.99999997663952345</v>
      </c>
    </row>
    <row r="57" spans="2:13" ht="22.5" x14ac:dyDescent="0.2">
      <c r="B57" s="4" t="s">
        <v>85</v>
      </c>
      <c r="C57" s="5"/>
      <c r="D57" s="23" t="s">
        <v>86</v>
      </c>
      <c r="E57" s="37">
        <v>6140</v>
      </c>
      <c r="F57" s="23" t="s">
        <v>67</v>
      </c>
      <c r="G57" s="29">
        <f t="shared" si="3"/>
        <v>0</v>
      </c>
      <c r="H57" s="30">
        <v>0</v>
      </c>
      <c r="I57" s="30">
        <v>715134.34</v>
      </c>
      <c r="J57" s="30">
        <v>715134.33</v>
      </c>
      <c r="K57" s="30">
        <v>715134.33</v>
      </c>
      <c r="L57" s="31">
        <f t="shared" si="4"/>
        <v>0</v>
      </c>
      <c r="M57" s="32">
        <f t="shared" si="5"/>
        <v>0.99999998601661333</v>
      </c>
    </row>
    <row r="58" spans="2:13" x14ac:dyDescent="0.2">
      <c r="B58" s="4" t="s">
        <v>87</v>
      </c>
      <c r="C58" s="5"/>
      <c r="D58" s="23" t="s">
        <v>88</v>
      </c>
      <c r="E58" s="37">
        <v>6150</v>
      </c>
      <c r="F58" s="23" t="s">
        <v>68</v>
      </c>
      <c r="G58" s="29">
        <f t="shared" si="3"/>
        <v>0</v>
      </c>
      <c r="H58" s="30">
        <v>0</v>
      </c>
      <c r="I58" s="30">
        <v>165845.66</v>
      </c>
      <c r="J58" s="30">
        <v>165845.66</v>
      </c>
      <c r="K58" s="30">
        <v>165845.66</v>
      </c>
      <c r="L58" s="31">
        <f t="shared" si="4"/>
        <v>0</v>
      </c>
      <c r="M58" s="32">
        <f t="shared" si="5"/>
        <v>1</v>
      </c>
    </row>
    <row r="59" spans="2:13" ht="22.5" x14ac:dyDescent="0.2">
      <c r="B59" s="4" t="s">
        <v>89</v>
      </c>
      <c r="C59" s="5"/>
      <c r="D59" s="23" t="s">
        <v>90</v>
      </c>
      <c r="E59" s="37">
        <v>6140</v>
      </c>
      <c r="F59" s="23" t="s">
        <v>67</v>
      </c>
      <c r="G59" s="29">
        <f t="shared" si="3"/>
        <v>0</v>
      </c>
      <c r="H59" s="30">
        <v>0</v>
      </c>
      <c r="I59" s="30">
        <v>1381658.72</v>
      </c>
      <c r="J59" s="30">
        <v>1381658.72</v>
      </c>
      <c r="K59" s="30">
        <v>1381658.72</v>
      </c>
      <c r="L59" s="31">
        <f t="shared" si="4"/>
        <v>0</v>
      </c>
      <c r="M59" s="32">
        <f t="shared" si="5"/>
        <v>1</v>
      </c>
    </row>
    <row r="60" spans="2:13" x14ac:dyDescent="0.2">
      <c r="B60" s="4" t="s">
        <v>91</v>
      </c>
      <c r="C60" s="5"/>
      <c r="D60" s="23" t="s">
        <v>92</v>
      </c>
      <c r="E60" s="37">
        <v>6130</v>
      </c>
      <c r="F60" s="23" t="s">
        <v>93</v>
      </c>
      <c r="G60" s="29">
        <f t="shared" si="3"/>
        <v>0</v>
      </c>
      <c r="H60" s="30">
        <v>0</v>
      </c>
      <c r="I60" s="30">
        <v>2122874.63</v>
      </c>
      <c r="J60" s="30">
        <v>0</v>
      </c>
      <c r="K60" s="30">
        <v>0</v>
      </c>
      <c r="L60" s="31">
        <f t="shared" si="4"/>
        <v>0</v>
      </c>
      <c r="M60" s="32">
        <f t="shared" si="5"/>
        <v>0</v>
      </c>
    </row>
    <row r="61" spans="2:13" x14ac:dyDescent="0.2">
      <c r="B61" s="4" t="s">
        <v>94</v>
      </c>
      <c r="C61" s="5"/>
      <c r="D61" s="23" t="s">
        <v>95</v>
      </c>
      <c r="E61" s="37">
        <v>6130</v>
      </c>
      <c r="F61" s="23" t="s">
        <v>93</v>
      </c>
      <c r="G61" s="29">
        <f t="shared" si="3"/>
        <v>0</v>
      </c>
      <c r="H61" s="30">
        <v>0</v>
      </c>
      <c r="I61" s="30">
        <v>1085355.1599999999</v>
      </c>
      <c r="J61" s="30">
        <v>0</v>
      </c>
      <c r="K61" s="30">
        <v>0</v>
      </c>
      <c r="L61" s="31">
        <f t="shared" si="4"/>
        <v>0</v>
      </c>
      <c r="M61" s="32">
        <f t="shared" si="5"/>
        <v>0</v>
      </c>
    </row>
    <row r="62" spans="2:13" ht="22.5" x14ac:dyDescent="0.2">
      <c r="B62" s="4" t="s">
        <v>96</v>
      </c>
      <c r="C62" s="5"/>
      <c r="D62" s="23" t="s">
        <v>97</v>
      </c>
      <c r="E62" s="37">
        <v>6140</v>
      </c>
      <c r="F62" s="23" t="s">
        <v>67</v>
      </c>
      <c r="G62" s="29">
        <f t="shared" si="3"/>
        <v>0</v>
      </c>
      <c r="H62" s="30">
        <v>0</v>
      </c>
      <c r="I62" s="30">
        <v>1150321.51</v>
      </c>
      <c r="J62" s="30">
        <v>1084824.3799999999</v>
      </c>
      <c r="K62" s="30">
        <v>1084824.3799999999</v>
      </c>
      <c r="L62" s="31">
        <f t="shared" si="4"/>
        <v>0</v>
      </c>
      <c r="M62" s="32">
        <f t="shared" si="5"/>
        <v>0.94306189232260806</v>
      </c>
    </row>
    <row r="63" spans="2:13" ht="22.5" x14ac:dyDescent="0.2">
      <c r="B63" s="4" t="s">
        <v>98</v>
      </c>
      <c r="C63" s="5"/>
      <c r="D63" s="23" t="s">
        <v>99</v>
      </c>
      <c r="E63" s="37">
        <v>6140</v>
      </c>
      <c r="F63" s="23" t="s">
        <v>67</v>
      </c>
      <c r="G63" s="29">
        <f t="shared" si="3"/>
        <v>0</v>
      </c>
      <c r="H63" s="30">
        <v>0</v>
      </c>
      <c r="I63" s="30">
        <v>1013640.25</v>
      </c>
      <c r="J63" s="30">
        <v>937726.59</v>
      </c>
      <c r="K63" s="30">
        <v>937726.59</v>
      </c>
      <c r="L63" s="31">
        <f t="shared" si="4"/>
        <v>0</v>
      </c>
      <c r="M63" s="32">
        <f t="shared" si="5"/>
        <v>0.92510788714240577</v>
      </c>
    </row>
    <row r="64" spans="2:13" ht="22.5" x14ac:dyDescent="0.2">
      <c r="B64" s="4" t="s">
        <v>100</v>
      </c>
      <c r="C64" s="5"/>
      <c r="D64" s="23" t="s">
        <v>101</v>
      </c>
      <c r="E64" s="37">
        <v>6140</v>
      </c>
      <c r="F64" s="23" t="s">
        <v>67</v>
      </c>
      <c r="G64" s="29">
        <f t="shared" si="3"/>
        <v>0</v>
      </c>
      <c r="H64" s="30">
        <v>0</v>
      </c>
      <c r="I64" s="30">
        <v>325841.27</v>
      </c>
      <c r="J64" s="30">
        <v>325841.27</v>
      </c>
      <c r="K64" s="30">
        <v>325841.27</v>
      </c>
      <c r="L64" s="31">
        <f t="shared" si="4"/>
        <v>0</v>
      </c>
      <c r="M64" s="32">
        <f t="shared" si="5"/>
        <v>1</v>
      </c>
    </row>
    <row r="65" spans="2:13" x14ac:dyDescent="0.2">
      <c r="B65" s="4" t="s">
        <v>102</v>
      </c>
      <c r="C65" s="5"/>
      <c r="D65" s="23" t="s">
        <v>103</v>
      </c>
      <c r="E65" s="37">
        <v>6130</v>
      </c>
      <c r="F65" s="23" t="s">
        <v>93</v>
      </c>
      <c r="G65" s="29">
        <f t="shared" si="3"/>
        <v>0</v>
      </c>
      <c r="H65" s="30">
        <v>0</v>
      </c>
      <c r="I65" s="30">
        <v>500000</v>
      </c>
      <c r="J65" s="30">
        <v>0</v>
      </c>
      <c r="K65" s="30">
        <v>0</v>
      </c>
      <c r="L65" s="31">
        <f t="shared" si="4"/>
        <v>0</v>
      </c>
      <c r="M65" s="32">
        <f t="shared" si="5"/>
        <v>0</v>
      </c>
    </row>
    <row r="66" spans="2:13" x14ac:dyDescent="0.2">
      <c r="B66" s="4"/>
      <c r="C66" s="5"/>
      <c r="D66" s="23"/>
      <c r="E66" s="37"/>
      <c r="F66" s="23"/>
      <c r="G66" s="38"/>
      <c r="H66" s="38"/>
      <c r="I66" s="38"/>
      <c r="J66" s="38"/>
      <c r="K66" s="38"/>
      <c r="L66" s="35"/>
      <c r="M66" s="36"/>
    </row>
    <row r="67" spans="2:13" x14ac:dyDescent="0.2">
      <c r="B67" s="41"/>
      <c r="C67" s="42"/>
      <c r="D67" s="43"/>
      <c r="E67" s="44"/>
      <c r="F67" s="43"/>
      <c r="G67" s="43"/>
      <c r="H67" s="43"/>
      <c r="I67" s="43"/>
      <c r="J67" s="43"/>
      <c r="K67" s="43"/>
      <c r="L67" s="43"/>
      <c r="M67" s="45"/>
    </row>
    <row r="68" spans="2:13" x14ac:dyDescent="0.2">
      <c r="B68" s="65" t="s">
        <v>17</v>
      </c>
      <c r="C68" s="66"/>
      <c r="D68" s="66"/>
      <c r="E68" s="66"/>
      <c r="F68" s="66"/>
      <c r="G68" s="7">
        <f>SUM(G47:G65)</f>
        <v>22411326.670000002</v>
      </c>
      <c r="H68" s="7">
        <f>SUM(H47:H65)</f>
        <v>22411326.670000002</v>
      </c>
      <c r="I68" s="7">
        <f>SUM(I47:I65)</f>
        <v>43606598.669999994</v>
      </c>
      <c r="J68" s="7">
        <f>SUM(J47:J65)</f>
        <v>15683435.859999999</v>
      </c>
      <c r="K68" s="7">
        <f>SUM(K47:K65)</f>
        <v>15683435.859999999</v>
      </c>
      <c r="L68" s="8">
        <f>IFERROR(K68/H68,0)</f>
        <v>0.6997995295385161</v>
      </c>
      <c r="M68" s="9">
        <f>IFERROR(K68/I68,0)</f>
        <v>0.35965739907134109</v>
      </c>
    </row>
    <row r="69" spans="2:13" x14ac:dyDescent="0.2">
      <c r="B69" s="4"/>
      <c r="C69" s="5"/>
      <c r="D69" s="2"/>
      <c r="E69" s="6"/>
      <c r="F69" s="2"/>
      <c r="G69" s="2"/>
      <c r="H69" s="2"/>
      <c r="I69" s="2"/>
      <c r="J69" s="2"/>
      <c r="K69" s="2"/>
      <c r="L69" s="2"/>
      <c r="M69" s="3"/>
    </row>
    <row r="70" spans="2:13" x14ac:dyDescent="0.2">
      <c r="B70" s="50" t="s">
        <v>18</v>
      </c>
      <c r="C70" s="51"/>
      <c r="D70" s="51"/>
      <c r="E70" s="51"/>
      <c r="F70" s="51"/>
      <c r="G70" s="10">
        <f>+G42+G68</f>
        <v>23122143.670000002</v>
      </c>
      <c r="H70" s="10">
        <f>+H42+H68</f>
        <v>23122143.670000002</v>
      </c>
      <c r="I70" s="10">
        <f>+I42+I68</f>
        <v>49077628.159999996</v>
      </c>
      <c r="J70" s="10">
        <f>+J42+J68</f>
        <v>18668013.739999998</v>
      </c>
      <c r="K70" s="10">
        <f>+K42+K68</f>
        <v>18668013.739999998</v>
      </c>
      <c r="L70" s="11">
        <f>IFERROR(K70/H70,0)</f>
        <v>0.80736518233043209</v>
      </c>
      <c r="M70" s="12">
        <f>IFERROR(K70/I70,0)</f>
        <v>0.38037726026896895</v>
      </c>
    </row>
    <row r="71" spans="2:13" x14ac:dyDescent="0.2">
      <c r="B71" s="13"/>
      <c r="C71" s="14"/>
      <c r="D71" s="14"/>
      <c r="E71" s="15"/>
      <c r="F71" s="14"/>
      <c r="G71" s="14"/>
      <c r="H71" s="14"/>
      <c r="I71" s="14"/>
      <c r="J71" s="14"/>
      <c r="K71" s="14"/>
      <c r="L71" s="14"/>
      <c r="M71" s="16"/>
    </row>
    <row r="72" spans="2:13" ht="15" x14ac:dyDescent="0.25">
      <c r="B72" s="49" t="s">
        <v>105</v>
      </c>
      <c r="C72" s="49"/>
      <c r="D72" s="49"/>
      <c r="E72" s="49"/>
      <c r="F72" s="49"/>
      <c r="G72" s="49"/>
      <c r="H72"/>
      <c r="I72"/>
    </row>
    <row r="73" spans="2:13" ht="15" x14ac:dyDescent="0.25">
      <c r="B73" s="46"/>
      <c r="C73" s="47"/>
      <c r="D73" s="47"/>
      <c r="E73" s="47"/>
      <c r="F73" s="47"/>
      <c r="G73" s="47"/>
      <c r="H73"/>
      <c r="I73"/>
    </row>
    <row r="74" spans="2:13" ht="15" x14ac:dyDescent="0.25">
      <c r="B74" s="46"/>
      <c r="C74" s="47"/>
      <c r="D74" s="47"/>
      <c r="E74" s="47"/>
      <c r="F74" s="47"/>
      <c r="G74" s="47"/>
      <c r="H74"/>
      <c r="I74"/>
    </row>
    <row r="75" spans="2:13" ht="15" x14ac:dyDescent="0.25">
      <c r="B75" s="46"/>
      <c r="C75" s="47"/>
      <c r="D75" s="47"/>
      <c r="E75" s="47"/>
      <c r="F75" s="47"/>
      <c r="G75" s="47"/>
      <c r="H75"/>
      <c r="I75"/>
      <c r="J75"/>
    </row>
    <row r="76" spans="2:13" ht="15" x14ac:dyDescent="0.25">
      <c r="B76" s="48" t="s">
        <v>106</v>
      </c>
      <c r="C76" s="47"/>
      <c r="D76" s="47"/>
      <c r="E76" s="47"/>
      <c r="F76" s="47"/>
      <c r="G76" s="47"/>
      <c r="H76"/>
      <c r="I76"/>
    </row>
    <row r="77" spans="2:13" ht="15" x14ac:dyDescent="0.25">
      <c r="B77" s="48" t="s">
        <v>107</v>
      </c>
      <c r="C77" s="47"/>
      <c r="D77" s="47"/>
      <c r="E77" s="47"/>
      <c r="F77" s="47"/>
      <c r="G77" s="47"/>
      <c r="H77"/>
      <c r="I77"/>
    </row>
    <row r="78" spans="2:13" ht="15" x14ac:dyDescent="0.25">
      <c r="B78" s="46"/>
      <c r="C78" s="47"/>
      <c r="D78" s="47"/>
      <c r="E78" s="47"/>
      <c r="F78" s="47"/>
      <c r="G78" s="47"/>
      <c r="H78"/>
      <c r="I78"/>
    </row>
  </sheetData>
  <mergeCells count="23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72:G72"/>
    <mergeCell ref="B70:F70"/>
    <mergeCell ref="K3:K5"/>
    <mergeCell ref="L3:M3"/>
    <mergeCell ref="L4:L5"/>
    <mergeCell ref="M4:M5"/>
    <mergeCell ref="B6:D6"/>
    <mergeCell ref="J6:K6"/>
    <mergeCell ref="C7:D7"/>
    <mergeCell ref="B42:F42"/>
    <mergeCell ref="B44:D44"/>
    <mergeCell ref="C45:D45"/>
    <mergeCell ref="B68:F68"/>
  </mergeCells>
  <pageMargins left="0.7" right="0.7" top="0.75" bottom="0.75" header="0.3" footer="0.3"/>
  <pageSetup scale="4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cp:lastPrinted>2023-05-08T04:29:52Z</cp:lastPrinted>
  <dcterms:created xsi:type="dcterms:W3CDTF">2020-08-06T19:52:58Z</dcterms:created>
  <dcterms:modified xsi:type="dcterms:W3CDTF">2023-05-08T04:30:20Z</dcterms:modified>
</cp:coreProperties>
</file>