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PC\Desktop\Formatos\"/>
    </mc:Choice>
  </mc:AlternateContent>
  <xr:revisionPtr revIDLastSave="0" documentId="13_ncr:1_{813D4B4A-25F9-4E23-B619-DD63AB08DE74}" xr6:coauthVersionLast="47" xr6:coauthVersionMax="47" xr10:uidLastSave="{00000000-0000-0000-0000-000000000000}"/>
  <bookViews>
    <workbookView xWindow="-120" yWindow="-120" windowWidth="29040" windowHeight="15840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COG!$A$4:$A$77</definedName>
    <definedName name="_xlnm.Print_Area" localSheetId="3">CFG!$A$1:$G$57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" i="4" l="1"/>
  <c r="E47" i="4"/>
  <c r="C47" i="4"/>
  <c r="B47" i="4"/>
  <c r="D45" i="4"/>
  <c r="G45" i="4" s="1"/>
  <c r="G44" i="4"/>
  <c r="D44" i="4"/>
  <c r="D43" i="4"/>
  <c r="G43" i="4" s="1"/>
  <c r="G42" i="4"/>
  <c r="D42" i="4"/>
  <c r="D41" i="4"/>
  <c r="G41" i="4" s="1"/>
  <c r="G40" i="4"/>
  <c r="D40" i="4"/>
  <c r="D39" i="4"/>
  <c r="G39" i="4" s="1"/>
  <c r="G38" i="4"/>
  <c r="D38" i="4"/>
  <c r="D37" i="4"/>
  <c r="G37" i="4" s="1"/>
  <c r="G36" i="4"/>
  <c r="D36" i="4"/>
  <c r="D35" i="4"/>
  <c r="G35" i="4" s="1"/>
  <c r="G34" i="4"/>
  <c r="D34" i="4"/>
  <c r="D33" i="4"/>
  <c r="G33" i="4" s="1"/>
  <c r="G32" i="4"/>
  <c r="D32" i="4"/>
  <c r="D31" i="4"/>
  <c r="G31" i="4" s="1"/>
  <c r="G30" i="4"/>
  <c r="D30" i="4"/>
  <c r="D29" i="4"/>
  <c r="G29" i="4" s="1"/>
  <c r="G28" i="4"/>
  <c r="D28" i="4"/>
  <c r="D27" i="4"/>
  <c r="G27" i="4" s="1"/>
  <c r="G26" i="4"/>
  <c r="D26" i="4"/>
  <c r="D25" i="4"/>
  <c r="G25" i="4" s="1"/>
  <c r="G24" i="4"/>
  <c r="D24" i="4"/>
  <c r="D23" i="4"/>
  <c r="G23" i="4" s="1"/>
  <c r="G22" i="4"/>
  <c r="D22" i="4"/>
  <c r="D21" i="4"/>
  <c r="G21" i="4" s="1"/>
  <c r="G20" i="4"/>
  <c r="D20" i="4"/>
  <c r="D19" i="4"/>
  <c r="G19" i="4" s="1"/>
  <c r="G18" i="4"/>
  <c r="D18" i="4"/>
  <c r="D17" i="4"/>
  <c r="G17" i="4" s="1"/>
  <c r="G16" i="4"/>
  <c r="D16" i="4"/>
  <c r="D15" i="4"/>
  <c r="G15" i="4" s="1"/>
  <c r="G14" i="4"/>
  <c r="D14" i="4"/>
  <c r="D13" i="4"/>
  <c r="G13" i="4" s="1"/>
  <c r="G12" i="4"/>
  <c r="D12" i="4"/>
  <c r="D11" i="4"/>
  <c r="G11" i="4" s="1"/>
  <c r="G10" i="4"/>
  <c r="D10" i="4"/>
  <c r="D9" i="4"/>
  <c r="G9" i="4" s="1"/>
  <c r="G8" i="4"/>
  <c r="D8" i="4"/>
  <c r="D7" i="4"/>
  <c r="G7" i="4" s="1"/>
  <c r="D74" i="4"/>
  <c r="G74" i="4" s="1"/>
  <c r="D84" i="4"/>
  <c r="G84" i="4" s="1"/>
  <c r="D82" i="4"/>
  <c r="G82" i="4" s="1"/>
  <c r="D80" i="4"/>
  <c r="G80" i="4" s="1"/>
  <c r="D78" i="4"/>
  <c r="G78" i="4" s="1"/>
  <c r="G76" i="4"/>
  <c r="D76" i="4"/>
  <c r="D72" i="4"/>
  <c r="G72" i="4" s="1"/>
  <c r="G64" i="4"/>
  <c r="F64" i="4"/>
  <c r="E64" i="4"/>
  <c r="D64" i="4"/>
  <c r="C64" i="4"/>
  <c r="B64" i="4"/>
  <c r="D62" i="4"/>
  <c r="G62" i="4" s="1"/>
  <c r="D61" i="4"/>
  <c r="G61" i="4" s="1"/>
  <c r="D60" i="4"/>
  <c r="G60" i="4" s="1"/>
  <c r="D59" i="4"/>
  <c r="G59" i="4" s="1"/>
  <c r="D14" i="8"/>
  <c r="G14" i="8" s="1"/>
  <c r="D12" i="8"/>
  <c r="G12" i="8" s="1"/>
  <c r="D10" i="8"/>
  <c r="G10" i="8" s="1"/>
  <c r="D8" i="8"/>
  <c r="G8" i="8" s="1"/>
  <c r="D6" i="8"/>
  <c r="G6" i="8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F69" i="6"/>
  <c r="E69" i="6"/>
  <c r="D69" i="6"/>
  <c r="G69" i="6" s="1"/>
  <c r="C69" i="6"/>
  <c r="B69" i="6"/>
  <c r="D68" i="6"/>
  <c r="G68" i="6" s="1"/>
  <c r="D67" i="6"/>
  <c r="G67" i="6" s="1"/>
  <c r="D66" i="6"/>
  <c r="G66" i="6" s="1"/>
  <c r="F65" i="6"/>
  <c r="E65" i="6"/>
  <c r="D65" i="6"/>
  <c r="G65" i="6" s="1"/>
  <c r="C65" i="6"/>
  <c r="B65" i="6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F57" i="6"/>
  <c r="E57" i="6"/>
  <c r="D57" i="6"/>
  <c r="G57" i="6" s="1"/>
  <c r="C57" i="6"/>
  <c r="B57" i="6"/>
  <c r="D56" i="6"/>
  <c r="G56" i="6" s="1"/>
  <c r="D55" i="6"/>
  <c r="G55" i="6" s="1"/>
  <c r="D54" i="6"/>
  <c r="G54" i="6" s="1"/>
  <c r="F53" i="6"/>
  <c r="E53" i="6"/>
  <c r="D53" i="6"/>
  <c r="G53" i="6" s="1"/>
  <c r="C53" i="6"/>
  <c r="B53" i="6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F43" i="6"/>
  <c r="E43" i="6"/>
  <c r="D43" i="6"/>
  <c r="G43" i="6" s="1"/>
  <c r="C43" i="6"/>
  <c r="B43" i="6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F33" i="6"/>
  <c r="E33" i="6"/>
  <c r="D33" i="6"/>
  <c r="G33" i="6" s="1"/>
  <c r="C33" i="6"/>
  <c r="B33" i="6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F23" i="6"/>
  <c r="E23" i="6"/>
  <c r="D23" i="6"/>
  <c r="G23" i="6" s="1"/>
  <c r="C23" i="6"/>
  <c r="B23" i="6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13" i="6"/>
  <c r="E13" i="6"/>
  <c r="D13" i="6"/>
  <c r="G13" i="6" s="1"/>
  <c r="C13" i="6"/>
  <c r="B13" i="6"/>
  <c r="D12" i="6"/>
  <c r="G12" i="6" s="1"/>
  <c r="D11" i="6"/>
  <c r="G11" i="6" s="1"/>
  <c r="D10" i="6"/>
  <c r="G10" i="6" s="1"/>
  <c r="D9" i="6"/>
  <c r="G9" i="6" s="1"/>
  <c r="D8" i="6"/>
  <c r="G8" i="6" s="1"/>
  <c r="D7" i="6"/>
  <c r="G7" i="6" s="1"/>
  <c r="D6" i="6"/>
  <c r="G6" i="6" s="1"/>
  <c r="F5" i="6"/>
  <c r="F77" i="6" s="1"/>
  <c r="E5" i="6"/>
  <c r="E77" i="6" s="1"/>
  <c r="D5" i="6"/>
  <c r="G5" i="6" s="1"/>
  <c r="C5" i="6"/>
  <c r="C77" i="6" s="1"/>
  <c r="B5" i="6"/>
  <c r="B77" i="6" s="1"/>
  <c r="G47" i="4" l="1"/>
  <c r="D47" i="4"/>
  <c r="G77" i="6"/>
  <c r="D77" i="6"/>
</calcChain>
</file>

<file path=xl/sharedStrings.xml><?xml version="1.0" encoding="utf-8"?>
<sst xmlns="http://schemas.openxmlformats.org/spreadsheetml/2006/main" count="236" uniqueCount="172">
  <si>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</si>
  <si>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</si>
  <si>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</si>
  <si>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</si>
  <si>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</si>
  <si>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</si>
  <si>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</si>
  <si>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</si>
  <si>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</si>
  <si>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</si>
  <si>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</si>
  <si>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</si>
  <si>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</si>
  <si>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</si>
  <si>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</si>
  <si>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</si>
  <si>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</si>
  <si>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</si>
  <si>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</si>
  <si>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</si>
  <si>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</si>
  <si>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</si>
  <si>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</si>
  <si>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</si>
  <si>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</si>
  <si>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</si>
  <si>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</si>
  <si>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</si>
  <si>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</si>
  <si>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</si>
  <si>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</si>
  <si>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</si>
  <si>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</si>
  <si>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</si>
  <si>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</si>
  <si>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</si>
  <si>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</si>
  <si>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</si>
  <si>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</si>
  <si>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</si>
  <si>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</si>
  <si>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</si>
  <si>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</si>
  <si>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</si>
  <si>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</si>
  <si>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</si>
  <si>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</si>
  <si>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</si>
  <si>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</si>
  <si>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</si>
  <si>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</si>
  <si>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</si>
  <si>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</si>
  <si>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</si>
  <si>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</si>
  <si>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</si>
  <si>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</si>
  <si>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</si>
  <si>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</si>
  <si>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</si>
  <si>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</si>
  <si>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</si>
  <si>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</si>
  <si>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</si>
  <si>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</si>
  <si>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</si>
  <si>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</si>
  <si>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</si>
  <si>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</si>
  <si>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</si>
  <si>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</si>
  <si>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</si>
  <si>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</si>
  <si>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</si>
  <si>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</si>
  <si>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</si>
  <si>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</si>
  <si>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</si>
  <si>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Gasto Corriente</t>
  </si>
  <si>
    <t>Gasto de Capital</t>
  </si>
  <si>
    <t>Amortización de la Deuda y Disminución de Pasivos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</si>
  <si>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</si>
  <si>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</si>
  <si>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</si>
  <si>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</si>
  <si>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</si>
  <si>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</si>
  <si>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</si>
  <si>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</si>
  <si>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</si>
  <si>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</si>
  <si>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Fideicomisos Financieros Públicos con Participación Estatal Mayoritaria</t>
  </si>
  <si>
    <t>Gobierno</t>
  </si>
  <si>
    <t>Legislación</t>
  </si>
  <si>
    <t>Justicia</t>
  </si>
  <si>
    <t>Coordinación de la Politica de Gobierno</t>
  </si>
  <si>
    <t>Relaciones Exteriores</t>
  </si>
  <si>
    <t>Asuntos Financieros y Hacendarios</t>
  </si>
  <si>
    <t>Seguridad Nacional</t>
  </si>
  <si>
    <t>Asuntos de Orden Público y de Seguridad Interior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</si>
  <si>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</si>
  <si>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</si>
  <si>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</si>
  <si>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</si>
  <si>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</si>
  <si>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</si>
  <si>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</si>
  <si>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</si>
  <si>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</si>
  <si>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</si>
  <si>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</si>
  <si>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</si>
  <si>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</si>
  <si>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</si>
  <si>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</si>
  <si>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</si>
  <si>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</si>
  <si>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</si>
  <si>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</si>
  <si>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</si>
  <si>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</si>
  <si>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</si>
  <si>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</si>
  <si>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Inversiones Financieras y Otras Provisiones</t>
  </si>
  <si>
    <t>Participaciones y Aportaciones</t>
  </si>
  <si>
    <t>Materiales y Suministros</t>
  </si>
  <si>
    <t>Transferencias, Asignaciones, Subsidios y Otras Ayudas</t>
  </si>
  <si>
    <t>Bienes Muebles, Inmuebles e Intangibles</t>
  </si>
  <si>
    <t>“Bajo protesta de decir verdad declaramos que los Estados Financieros y sus notas, son razonablemente correctos y son responsabilidad del emisor”</t>
  </si>
  <si>
    <t>Municipio de Tarimoro, Gto.
Estado Analítico del Ejercicio del Presupuesto de Egresos
Clasificación por Objeto del Gasto (Capítulo y Concepto)
Del 1 de Enero al 30 de Septiembre de 2023</t>
  </si>
  <si>
    <t>Municipio de Tarimoro, Gto.
Estado Analítico del Ejercicio del Presupuesto de Egresos
Clasificación Económica (por Tipo de Gasto)
Del 1 de Enero al 30 de Septiembre de 2023</t>
  </si>
  <si>
    <t>Municipio de Tarimoro, Gto.
Estado Analítico del Ejercicio del Presupuesto de Egresos
Clasificación Administrativa
Del 1 de Enero al 30 de Septiembre de 2023</t>
  </si>
  <si>
    <t>Municipio de Tarimoro, Gto.
Estado Analítico del Ejercicio del Presupuesto de Egresos
Clasificación Funcional (Finalidad y Función)
Del 1 de Enero al 30 de Septeimbre de 2023</t>
  </si>
  <si>
    <t>31111M390010000 PRESIDENTE</t>
  </si>
  <si>
    <t>31111M390020000 SINDICO</t>
  </si>
  <si>
    <t>31111M390030000 REGIDORES</t>
  </si>
  <si>
    <t>31111M390040000 DESPACHO DEL PRESIDENTE</t>
  </si>
  <si>
    <t>31111M390050000 DESPACHO DEL SECRETARIO</t>
  </si>
  <si>
    <t>31111M390060000 SECRETARIA DEL AYUNTAMIE</t>
  </si>
  <si>
    <t>31111M390070000 TESORERIA MUNICIPAL</t>
  </si>
  <si>
    <t>31111M390080000 DIRECCION CATASTRO IMPUE</t>
  </si>
  <si>
    <t>31111M390090000 DIRECCION FISCALIZACION</t>
  </si>
  <si>
    <t>31111M390100000 CONTRALORIA MUNICIPAL</t>
  </si>
  <si>
    <t>31111M390110000 DIRECCION DE OBRA PUBLCA</t>
  </si>
  <si>
    <t>31111M390120000 DESESARROLLO URBANO- ECO</t>
  </si>
  <si>
    <t>31111M390130100 DESPACHO DIRECC SERVICIO</t>
  </si>
  <si>
    <t>31111M390130200 DEPARTAMENTO ALUMBRADO P</t>
  </si>
  <si>
    <t>31111M390130300 DEPARTAMENTO DE LIMPIA</t>
  </si>
  <si>
    <t>31111M390130400 DEPARTAMENTO PARQUES Y J</t>
  </si>
  <si>
    <t>31111M390130500 DEPARTAMENTO RASTRO MUNI</t>
  </si>
  <si>
    <t>31111M390130600 DEPARTAMENTO PANTEONES</t>
  </si>
  <si>
    <t>31111M390140000 OFICIALIA MAYOR</t>
  </si>
  <si>
    <t>31111M390150000 JUZGADO ADMINISTRATIVO M</t>
  </si>
  <si>
    <t>31111M390160000 DIRECCION DE COMUNICACIO</t>
  </si>
  <si>
    <t>31111M390170000 ACCSESO A LA INFORMACION</t>
  </si>
  <si>
    <t>31111M390180000 DELEGADOS MUNICIPALES</t>
  </si>
  <si>
    <t>31111M390190000 DIRECCION DE JURIDICO</t>
  </si>
  <si>
    <t>31111M390200000 DIRECCION EDUACION CIVIC</t>
  </si>
  <si>
    <t>31111M390210000 DIRECCION DE SISTEMAS</t>
  </si>
  <si>
    <t>31111M390220000 DIRECCION ACCION DEPORTI</t>
  </si>
  <si>
    <t>31111M390230000 DIRECCION DE PLANEACION</t>
  </si>
  <si>
    <t>31111M390240000 DIRECCION DESARROLLO SOC</t>
  </si>
  <si>
    <t>31111M390250000 DIRECCION DESARROLLO AGR</t>
  </si>
  <si>
    <t>31111M390260000 DIRECCION DESARROLLO RUR</t>
  </si>
  <si>
    <t>31111M390270000 DIRECCION DE PROTECCION</t>
  </si>
  <si>
    <t>31111M390280000 DIRECCION DE SEGURIDAD P</t>
  </si>
  <si>
    <t>31111M390290000 DIRECCION DE DESARROLLO</t>
  </si>
  <si>
    <t>31111M390300000 DIRECCION DE CASA DE LA</t>
  </si>
  <si>
    <t>31111M390310000 SRIA EJEC SIST PROT DER</t>
  </si>
  <si>
    <t>31111M390320000 COORDINACION DE MEJORA R</t>
  </si>
  <si>
    <t>31111M390330000 COORDINACION DE DERECHOS</t>
  </si>
  <si>
    <t>31111M390340000 COORDINACION DE ATENCION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</si>
</sst>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64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6" fillId="2" borderId="3" xfId="9" applyNumberFormat="1" applyFont="1" applyFill="1" applyBorder="1" applyAlignment="1">
      <alignment horizontal="center" vertical="center" wrapText="1"/>
    </xf>
    <xf numFmtId="0" fontId="6" fillId="2" borderId="3" xfId="9" applyFont="1" applyFill="1" applyBorder="1" applyAlignment="1">
      <alignment horizontal="center" vertical="center" wrapText="1"/>
    </xf>
    <xf numFmtId="4" fontId="2" fillId="0" borderId="7" xfId="0" applyNumberFormat="1" applyFont="1" applyBorder="1" applyProtection="1">
      <protection locked="0"/>
    </xf>
    <xf numFmtId="4" fontId="2" fillId="0" borderId="9" xfId="0" applyNumberFormat="1" applyFont="1" applyBorder="1" applyProtection="1">
      <protection locked="0"/>
    </xf>
    <xf numFmtId="4" fontId="2" fillId="0" borderId="8" xfId="0" applyNumberFormat="1" applyFont="1" applyBorder="1" applyProtection="1">
      <protection locked="0"/>
    </xf>
    <xf numFmtId="4" fontId="6" fillId="0" borderId="8" xfId="0" applyNumberFormat="1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9" xfId="0" applyFont="1" applyBorder="1" applyProtection="1">
      <protection locked="0"/>
    </xf>
    <xf numFmtId="0" fontId="2" fillId="0" borderId="8" xfId="0" applyFont="1" applyBorder="1" applyProtection="1">
      <protection locked="0"/>
    </xf>
    <xf numFmtId="4" fontId="6" fillId="0" borderId="3" xfId="0" applyNumberFormat="1" applyFont="1" applyBorder="1" applyProtection="1">
      <protection locked="0"/>
    </xf>
    <xf numFmtId="4" fontId="0" fillId="0" borderId="7" xfId="0" applyNumberFormat="1" applyBorder="1" applyProtection="1">
      <protection locked="0"/>
    </xf>
    <xf numFmtId="4" fontId="0" fillId="0" borderId="9" xfId="0" applyNumberFormat="1" applyBorder="1" applyProtection="1">
      <protection locked="0"/>
    </xf>
    <xf numFmtId="4" fontId="0" fillId="0" borderId="8" xfId="0" applyNumberFormat="1" applyBorder="1" applyProtection="1">
      <protection locked="0"/>
    </xf>
    <xf numFmtId="4" fontId="2" fillId="0" borderId="7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2" borderId="4" xfId="9" applyFont="1" applyFill="1" applyBorder="1" applyAlignment="1" applyProtection="1">
      <alignment horizontal="centerContinuous" vertical="center" wrapText="1"/>
      <protection locked="0"/>
    </xf>
    <xf numFmtId="0" fontId="6" fillId="2" borderId="5" xfId="9" applyFont="1" applyFill="1" applyBorder="1" applyAlignment="1" applyProtection="1">
      <alignment horizontal="centerContinuous" vertical="center" wrapText="1"/>
      <protection locked="0"/>
    </xf>
    <xf numFmtId="0" fontId="6" fillId="2" borderId="6" xfId="9" applyFont="1" applyFill="1" applyBorder="1" applyAlignment="1" applyProtection="1">
      <alignment horizontal="centerContinuous" vertical="center" wrapText="1"/>
      <protection locked="0"/>
    </xf>
    <xf numFmtId="0" fontId="0" fillId="0" borderId="1" xfId="0" applyBorder="1" applyAlignment="1" applyProtection="1">
      <alignment horizontal="left" indent="1"/>
      <protection locked="0"/>
    </xf>
    <xf numFmtId="0" fontId="6" fillId="0" borderId="5" xfId="0" applyFont="1" applyBorder="1" applyAlignment="1" applyProtection="1">
      <alignment horizontal="left" indent="1"/>
      <protection locked="0"/>
    </xf>
    <xf numFmtId="0" fontId="6" fillId="0" borderId="1" xfId="0" applyFont="1" applyBorder="1" applyAlignment="1">
      <alignment horizontal="left"/>
    </xf>
    <xf numFmtId="0" fontId="7" fillId="0" borderId="0" xfId="0" applyFont="1" applyProtection="1">
      <protection locked="0"/>
    </xf>
    <xf numFmtId="0" fontId="8" fillId="0" borderId="0" xfId="7" applyFont="1" applyAlignment="1" applyProtection="1">
      <alignment vertical="top"/>
      <protection locked="0"/>
    </xf>
    <xf numFmtId="0" fontId="2" fillId="0" borderId="0" xfId="8" applyFont="1" applyAlignment="1" applyProtection="1">
      <alignment horizontal="right"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6" fillId="0" borderId="7" xfId="0" applyNumberFormat="1" applyFont="1" applyBorder="1" applyProtection="1">
      <protection locked="0"/>
    </xf>
    <xf numFmtId="4" fontId="6" fillId="0" borderId="9" xfId="0" applyNumberFormat="1" applyFont="1" applyBorder="1" applyProtection="1">
      <protection locked="0"/>
    </xf>
    <xf numFmtId="0" fontId="6" fillId="0" borderId="0" xfId="0" applyFont="1" applyAlignment="1" applyProtection="1">
      <alignment horizontal="left" indent="1"/>
      <protection locked="0"/>
    </xf>
    <xf numFmtId="4" fontId="6" fillId="0" borderId="0" xfId="0" applyNumberFormat="1" applyFont="1" applyProtection="1"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>
      <alignment horizontal="center" vertical="center"/>
    </xf>
    <xf numFmtId="0" fontId="6" fillId="2" borderId="9" xfId="9" applyFont="1" applyFill="1" applyBorder="1" applyAlignment="1">
      <alignment horizontal="center" vertical="center"/>
    </xf>
    <xf numFmtId="0" fontId="6" fillId="2" borderId="8" xfId="9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indent="2"/>
    </xf>
    <xf numFmtId="0" fontId="2" fillId="0" borderId="10" xfId="0" applyFont="1" applyBorder="1" applyAlignment="1">
      <alignment horizontal="left" indent="2"/>
    </xf>
    <xf numFmtId="0" fontId="6" fillId="0" borderId="10" xfId="0" applyFont="1" applyBorder="1" applyAlignment="1" applyProtection="1">
      <alignment horizontal="left" indent="2"/>
      <protection locked="0"/>
    </xf>
    <xf numFmtId="0" fontId="2" fillId="0" borderId="1" xfId="0" applyFont="1" applyBorder="1" applyAlignment="1">
      <alignment horizontal="left" indent="1"/>
    </xf>
    <xf numFmtId="0" fontId="2" fillId="0" borderId="10" xfId="0" applyFont="1" applyBorder="1" applyAlignment="1">
      <alignment horizontal="left" indent="1"/>
    </xf>
    <xf numFmtId="0" fontId="6" fillId="0" borderId="10" xfId="0" applyFont="1" applyBorder="1" applyAlignment="1" applyProtection="1">
      <alignment horizontal="left" indent="1"/>
      <protection locked="0"/>
    </xf>
    <xf numFmtId="4" fontId="2" fillId="0" borderId="0" xfId="0" applyNumberFormat="1" applyFont="1" applyBorder="1" applyProtection="1">
      <protection locked="0"/>
    </xf>
    <xf numFmtId="4" fontId="6" fillId="0" borderId="0" xfId="0" applyNumberFormat="1" applyFont="1" applyBorder="1" applyProtection="1">
      <protection locked="0"/>
    </xf>
    <xf numFmtId="0" fontId="6" fillId="0" borderId="1" xfId="9" applyFont="1" applyBorder="1" applyAlignment="1" applyProtection="1">
      <alignment horizontal="center" vertical="center" wrapText="1"/>
      <protection locked="0"/>
    </xf>
    <xf numFmtId="0" fontId="6" fillId="0" borderId="0" xfId="9" applyFont="1" applyBorder="1" applyAlignment="1" applyProtection="1">
      <alignment horizontal="center" vertical="center" wrapText="1"/>
      <protection locked="0"/>
    </xf>
    <xf numFmtId="0" fontId="6" fillId="0" borderId="2" xfId="9" applyFont="1" applyBorder="1" applyAlignment="1" applyProtection="1">
      <alignment horizontal="center" vertical="center" wrapText="1"/>
      <protection locked="0"/>
    </xf>
    <xf numFmtId="0" fontId="2" fillId="0" borderId="7" xfId="9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left" indent="1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" xfId="0" applyBorder="1" applyAlignment="1" applyProtection="1">
      <alignment horizontal="left" wrapText="1" indent="1"/>
      <protection locked="0"/>
    </xf>
    <xf numFmtId="0" fontId="0" fillId="0" borderId="10" xfId="0" applyBorder="1" applyAlignment="1" applyProtection="1">
      <alignment horizontal="left" indent="1"/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 indent="1"/>
    </xf>
    <xf numFmtId="0" fontId="2" fillId="0" borderId="1" xfId="0" applyFont="1" applyBorder="1" applyAlignment="1">
      <alignment horizontal="left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687055</xdr:colOff>
      <xdr:row>0</xdr:row>
      <xdr:rowOff>361950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63384A3-288F-4478-9BC3-B28FAAF5B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342900</xdr:colOff>
      <xdr:row>0</xdr:row>
      <xdr:rowOff>104775</xdr:rowOff>
    </xdr:from>
    <xdr:to>
      <xdr:col>6</xdr:col>
      <xdr:colOff>923924</xdr:colOff>
      <xdr:row>0</xdr:row>
      <xdr:rowOff>533400</xdr:rowOff>
    </xdr:to>
    <xdr:pic>
      <xdr:nvPicPr>
        <xdr:cNvPr id="3" name="il_fi">
          <a:extLst>
            <a:ext uri="{FF2B5EF4-FFF2-40B4-BE49-F238E27FC236}">
              <a16:creationId xmlns:a16="http://schemas.microsoft.com/office/drawing/2014/main" id="{C80F7579-4636-4FBF-934A-57B54A1E1DBC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96500" y="104775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171449</xdr:colOff>
      <xdr:row>81</xdr:row>
      <xdr:rowOff>57150</xdr:rowOff>
    </xdr:from>
    <xdr:to>
      <xdr:col>6</xdr:col>
      <xdr:colOff>828675</xdr:colOff>
      <xdr:row>87</xdr:row>
      <xdr:rowOff>57149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54487BBC-B817-4341-A0AA-ACF8D9ED1414}"/>
            </a:ext>
          </a:extLst>
        </xdr:cNvPr>
        <xdr:cNvSpPr txBox="1"/>
      </xdr:nvSpPr>
      <xdr:spPr>
        <a:xfrm>
          <a:off x="171449" y="12287250"/>
          <a:ext cx="9572626" cy="8572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López                                                                                                                                                              C.P. Cynthia Fuentes Rodríguez</a:t>
          </a:r>
        </a:p>
        <a:p>
          <a:r>
            <a:rPr lang="es-MX" sz="1100" baseline="0"/>
            <a:t>                Presidente Municipal                                                                 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4</xdr:col>
      <xdr:colOff>228600</xdr:colOff>
      <xdr:row>83</xdr:row>
      <xdr:rowOff>114300</xdr:rowOff>
    </xdr:from>
    <xdr:to>
      <xdr:col>5</xdr:col>
      <xdr:colOff>1028700</xdr:colOff>
      <xdr:row>83</xdr:row>
      <xdr:rowOff>123825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A38AC6ED-6893-4869-96F1-3E0C78AD7E6C}"/>
            </a:ext>
          </a:extLst>
        </xdr:cNvPr>
        <xdr:cNvCxnSpPr/>
      </xdr:nvCxnSpPr>
      <xdr:spPr>
        <a:xfrm flipV="1">
          <a:off x="7048500" y="12630150"/>
          <a:ext cx="1847850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409575</xdr:colOff>
      <xdr:row>83</xdr:row>
      <xdr:rowOff>114300</xdr:rowOff>
    </xdr:from>
    <xdr:to>
      <xdr:col>0</xdr:col>
      <xdr:colOff>2324100</xdr:colOff>
      <xdr:row>83</xdr:row>
      <xdr:rowOff>123825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A487D08D-67D3-469C-890A-FBD4811A75AD}"/>
            </a:ext>
          </a:extLst>
        </xdr:cNvPr>
        <xdr:cNvCxnSpPr/>
      </xdr:nvCxnSpPr>
      <xdr:spPr>
        <a:xfrm flipV="1">
          <a:off x="409575" y="12630150"/>
          <a:ext cx="19145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22</xdr:row>
      <xdr:rowOff>95250</xdr:rowOff>
    </xdr:from>
    <xdr:to>
      <xdr:col>6</xdr:col>
      <xdr:colOff>657226</xdr:colOff>
      <xdr:row>28</xdr:row>
      <xdr:rowOff>95249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DD81C0EC-FF78-4E9E-8E21-786ABA992DA2}"/>
            </a:ext>
          </a:extLst>
        </xdr:cNvPr>
        <xdr:cNvSpPr txBox="1"/>
      </xdr:nvSpPr>
      <xdr:spPr>
        <a:xfrm>
          <a:off x="0" y="3038475"/>
          <a:ext cx="8620126" cy="8572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                                                                                                                                          C.P. Cynthia Fuentes Rodríguez</a:t>
          </a:r>
        </a:p>
        <a:p>
          <a:r>
            <a:rPr lang="es-MX" sz="1100" baseline="0"/>
            <a:t>      Presidente Municipal                                         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4</xdr:col>
      <xdr:colOff>57150</xdr:colOff>
      <xdr:row>25</xdr:row>
      <xdr:rowOff>85725</xdr:rowOff>
    </xdr:from>
    <xdr:to>
      <xdr:col>5</xdr:col>
      <xdr:colOff>857250</xdr:colOff>
      <xdr:row>25</xdr:row>
      <xdr:rowOff>95250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68128883-29FB-4C4E-9774-6419D39C66F8}"/>
            </a:ext>
          </a:extLst>
        </xdr:cNvPr>
        <xdr:cNvCxnSpPr/>
      </xdr:nvCxnSpPr>
      <xdr:spPr>
        <a:xfrm flipV="1">
          <a:off x="5924550" y="3457575"/>
          <a:ext cx="1847850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85725</xdr:colOff>
      <xdr:row>25</xdr:row>
      <xdr:rowOff>66675</xdr:rowOff>
    </xdr:from>
    <xdr:to>
      <xdr:col>0</xdr:col>
      <xdr:colOff>2000250</xdr:colOff>
      <xdr:row>25</xdr:row>
      <xdr:rowOff>76200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AD1B6670-7ED1-4E24-AE91-22A44DDE88BB}"/>
            </a:ext>
          </a:extLst>
        </xdr:cNvPr>
        <xdr:cNvCxnSpPr/>
      </xdr:nvCxnSpPr>
      <xdr:spPr>
        <a:xfrm flipV="1">
          <a:off x="85725" y="3438525"/>
          <a:ext cx="19145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687055</xdr:colOff>
      <xdr:row>0</xdr:row>
      <xdr:rowOff>361950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2626197-8873-43B7-8231-382486A28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304800</xdr:colOff>
      <xdr:row>0</xdr:row>
      <xdr:rowOff>47625</xdr:rowOff>
    </xdr:from>
    <xdr:to>
      <xdr:col>6</xdr:col>
      <xdr:colOff>885824</xdr:colOff>
      <xdr:row>0</xdr:row>
      <xdr:rowOff>476250</xdr:rowOff>
    </xdr:to>
    <xdr:pic>
      <xdr:nvPicPr>
        <xdr:cNvPr id="9" name="il_fi">
          <a:extLst>
            <a:ext uri="{FF2B5EF4-FFF2-40B4-BE49-F238E27FC236}">
              <a16:creationId xmlns:a16="http://schemas.microsoft.com/office/drawing/2014/main" id="{790E8443-D27A-4031-B3BD-F58AF740F462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67700" y="47625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92</xdr:row>
      <xdr:rowOff>95250</xdr:rowOff>
    </xdr:from>
    <xdr:to>
      <xdr:col>6</xdr:col>
      <xdr:colOff>657226</xdr:colOff>
      <xdr:row>98</xdr:row>
      <xdr:rowOff>95249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E502BDB-1042-4807-A3D1-8AD947E0F7C5}"/>
            </a:ext>
          </a:extLst>
        </xdr:cNvPr>
        <xdr:cNvSpPr txBox="1"/>
      </xdr:nvSpPr>
      <xdr:spPr>
        <a:xfrm>
          <a:off x="0" y="3038475"/>
          <a:ext cx="8620126" cy="8572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                                                                                                                                          C.P. Cynthia Fuentes Rodríguez</a:t>
          </a:r>
        </a:p>
        <a:p>
          <a:r>
            <a:rPr lang="es-MX" sz="1100" baseline="0"/>
            <a:t>      Presidente Municipal                                         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3</xdr:col>
      <xdr:colOff>428625</xdr:colOff>
      <xdr:row>95</xdr:row>
      <xdr:rowOff>19050</xdr:rowOff>
    </xdr:from>
    <xdr:to>
      <xdr:col>5</xdr:col>
      <xdr:colOff>180975</xdr:colOff>
      <xdr:row>95</xdr:row>
      <xdr:rowOff>28575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AD982DC-0FFB-4EAF-9137-9C137E473D04}"/>
            </a:ext>
          </a:extLst>
        </xdr:cNvPr>
        <xdr:cNvCxnSpPr/>
      </xdr:nvCxnSpPr>
      <xdr:spPr>
        <a:xfrm flipV="1">
          <a:off x="6000750" y="16049625"/>
          <a:ext cx="1847850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85725</xdr:colOff>
      <xdr:row>95</xdr:row>
      <xdr:rowOff>66675</xdr:rowOff>
    </xdr:from>
    <xdr:to>
      <xdr:col>0</xdr:col>
      <xdr:colOff>2000250</xdr:colOff>
      <xdr:row>95</xdr:row>
      <xdr:rowOff>76200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AC80A10D-C744-4BA9-A56F-C9B28399612A}"/>
            </a:ext>
          </a:extLst>
        </xdr:cNvPr>
        <xdr:cNvCxnSpPr/>
      </xdr:nvCxnSpPr>
      <xdr:spPr>
        <a:xfrm flipV="1">
          <a:off x="85725" y="3438525"/>
          <a:ext cx="19145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687055</xdr:colOff>
      <xdr:row>0</xdr:row>
      <xdr:rowOff>361950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D99D285-5C45-49FC-B901-435AE1785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257175</xdr:colOff>
      <xdr:row>0</xdr:row>
      <xdr:rowOff>104775</xdr:rowOff>
    </xdr:from>
    <xdr:to>
      <xdr:col>6</xdr:col>
      <xdr:colOff>838199</xdr:colOff>
      <xdr:row>0</xdr:row>
      <xdr:rowOff>533400</xdr:rowOff>
    </xdr:to>
    <xdr:pic>
      <xdr:nvPicPr>
        <xdr:cNvPr id="6" name="il_fi">
          <a:extLst>
            <a:ext uri="{FF2B5EF4-FFF2-40B4-BE49-F238E27FC236}">
              <a16:creationId xmlns:a16="http://schemas.microsoft.com/office/drawing/2014/main" id="{F05AB4B5-497C-4D04-9583-E6FAC896858C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96500" y="104775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19050</xdr:colOff>
      <xdr:row>52</xdr:row>
      <xdr:rowOff>95250</xdr:rowOff>
    </xdr:from>
    <xdr:ext cx="687055" cy="361950"/>
    <xdr:pic>
      <xdr:nvPicPr>
        <xdr:cNvPr id="7" name="Imagen 6">
          <a:extLst>
            <a:ext uri="{FF2B5EF4-FFF2-40B4-BE49-F238E27FC236}">
              <a16:creationId xmlns:a16="http://schemas.microsoft.com/office/drawing/2014/main" id="{301C8B51-974E-4C27-A3BE-BC9727419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8124825"/>
          <a:ext cx="687055" cy="3619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257175</xdr:colOff>
      <xdr:row>52</xdr:row>
      <xdr:rowOff>104775</xdr:rowOff>
    </xdr:from>
    <xdr:ext cx="581024" cy="428625"/>
    <xdr:pic>
      <xdr:nvPicPr>
        <xdr:cNvPr id="8" name="il_fi">
          <a:extLst>
            <a:ext uri="{FF2B5EF4-FFF2-40B4-BE49-F238E27FC236}">
              <a16:creationId xmlns:a16="http://schemas.microsoft.com/office/drawing/2014/main" id="{C6DFB3CC-693A-4D37-8F6B-190CA11A1B01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72550" y="104775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0</xdr:col>
      <xdr:colOff>0</xdr:colOff>
      <xdr:row>66</xdr:row>
      <xdr:rowOff>0</xdr:rowOff>
    </xdr:from>
    <xdr:ext cx="687055" cy="361950"/>
    <xdr:pic>
      <xdr:nvPicPr>
        <xdr:cNvPr id="9" name="Imagen 8">
          <a:extLst>
            <a:ext uri="{FF2B5EF4-FFF2-40B4-BE49-F238E27FC236}">
              <a16:creationId xmlns:a16="http://schemas.microsoft.com/office/drawing/2014/main" id="{1FD204C3-F28A-41F3-88A7-C0AEC9B76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055" cy="3619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6</xdr:col>
      <xdr:colOff>257175</xdr:colOff>
      <xdr:row>66</xdr:row>
      <xdr:rowOff>104775</xdr:rowOff>
    </xdr:from>
    <xdr:ext cx="581024" cy="428625"/>
    <xdr:pic>
      <xdr:nvPicPr>
        <xdr:cNvPr id="10" name="il_fi">
          <a:extLst>
            <a:ext uri="{FF2B5EF4-FFF2-40B4-BE49-F238E27FC236}">
              <a16:creationId xmlns:a16="http://schemas.microsoft.com/office/drawing/2014/main" id="{5AD6A999-3F62-4400-ABBC-EE885F754BAA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72550" y="104775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50</xdr:row>
      <xdr:rowOff>0</xdr:rowOff>
    </xdr:from>
    <xdr:to>
      <xdr:col>5</xdr:col>
      <xdr:colOff>866776</xdr:colOff>
      <xdr:row>55</xdr:row>
      <xdr:rowOff>142874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1CC4CB0-16B3-4E54-92B2-8607CCB5993D}"/>
            </a:ext>
          </a:extLst>
        </xdr:cNvPr>
        <xdr:cNvSpPr txBox="1"/>
      </xdr:nvSpPr>
      <xdr:spPr>
        <a:xfrm>
          <a:off x="0" y="7086600"/>
          <a:ext cx="9572626" cy="8572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López                                                                                                                                                              C.P. Cynthia Fuentes Rodríguez</a:t>
          </a:r>
        </a:p>
        <a:p>
          <a:r>
            <a:rPr lang="es-MX" sz="1100" baseline="0"/>
            <a:t>                Presidente Municipal                                                                 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3</xdr:col>
      <xdr:colOff>238125</xdr:colOff>
      <xdr:row>52</xdr:row>
      <xdr:rowOff>76200</xdr:rowOff>
    </xdr:from>
    <xdr:to>
      <xdr:col>4</xdr:col>
      <xdr:colOff>1038225</xdr:colOff>
      <xdr:row>52</xdr:row>
      <xdr:rowOff>85725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9E9FACAA-3CA4-4E63-88EF-C5FBB787F18B}"/>
            </a:ext>
          </a:extLst>
        </xdr:cNvPr>
        <xdr:cNvCxnSpPr/>
      </xdr:nvCxnSpPr>
      <xdr:spPr>
        <a:xfrm flipV="1">
          <a:off x="6848475" y="7448550"/>
          <a:ext cx="1847850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209550</xdr:colOff>
      <xdr:row>52</xdr:row>
      <xdr:rowOff>76200</xdr:rowOff>
    </xdr:from>
    <xdr:to>
      <xdr:col>0</xdr:col>
      <xdr:colOff>2124075</xdr:colOff>
      <xdr:row>52</xdr:row>
      <xdr:rowOff>85725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47C78F4-77C8-4844-96B4-5120755E4FD0}"/>
            </a:ext>
          </a:extLst>
        </xdr:cNvPr>
        <xdr:cNvCxnSpPr/>
      </xdr:nvCxnSpPr>
      <xdr:spPr>
        <a:xfrm flipV="1">
          <a:off x="209550" y="7448550"/>
          <a:ext cx="19145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50</xdr:row>
      <xdr:rowOff>0</xdr:rowOff>
    </xdr:from>
    <xdr:to>
      <xdr:col>5</xdr:col>
      <xdr:colOff>866776</xdr:colOff>
      <xdr:row>55</xdr:row>
      <xdr:rowOff>142874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EC0E987F-9CCD-4D56-9EC4-CB1147722FC9}"/>
            </a:ext>
          </a:extLst>
        </xdr:cNvPr>
        <xdr:cNvSpPr txBox="1"/>
      </xdr:nvSpPr>
      <xdr:spPr>
        <a:xfrm>
          <a:off x="0" y="7086600"/>
          <a:ext cx="9572626" cy="85724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López                                                                                                                                                              C.P. Cynthia Fuentes Rodríguez</a:t>
          </a:r>
        </a:p>
        <a:p>
          <a:r>
            <a:rPr lang="es-MX" sz="1100" baseline="0"/>
            <a:t>                Presidente Municipal                                                                 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4</xdr:col>
      <xdr:colOff>38100</xdr:colOff>
      <xdr:row>52</xdr:row>
      <xdr:rowOff>0</xdr:rowOff>
    </xdr:from>
    <xdr:to>
      <xdr:col>5</xdr:col>
      <xdr:colOff>838200</xdr:colOff>
      <xdr:row>52</xdr:row>
      <xdr:rowOff>9525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0994B962-908C-48A7-95E4-43C3A5903861}"/>
            </a:ext>
          </a:extLst>
        </xdr:cNvPr>
        <xdr:cNvCxnSpPr/>
      </xdr:nvCxnSpPr>
      <xdr:spPr>
        <a:xfrm flipV="1">
          <a:off x="6943725" y="8172450"/>
          <a:ext cx="1847850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209550</xdr:colOff>
      <xdr:row>52</xdr:row>
      <xdr:rowOff>76200</xdr:rowOff>
    </xdr:from>
    <xdr:to>
      <xdr:col>0</xdr:col>
      <xdr:colOff>2124075</xdr:colOff>
      <xdr:row>52</xdr:row>
      <xdr:rowOff>85725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84A024A5-3BE5-4B03-AE9E-3ECBB7FB5664}"/>
            </a:ext>
          </a:extLst>
        </xdr:cNvPr>
        <xdr:cNvCxnSpPr/>
      </xdr:nvCxnSpPr>
      <xdr:spPr>
        <a:xfrm flipV="1">
          <a:off x="209550" y="7448550"/>
          <a:ext cx="19145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687055</xdr:colOff>
      <xdr:row>0</xdr:row>
      <xdr:rowOff>361950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746E4669-C920-40B4-BCC9-121367F47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342900</xdr:colOff>
      <xdr:row>0</xdr:row>
      <xdr:rowOff>104775</xdr:rowOff>
    </xdr:from>
    <xdr:to>
      <xdr:col>6</xdr:col>
      <xdr:colOff>923924</xdr:colOff>
      <xdr:row>0</xdr:row>
      <xdr:rowOff>533400</xdr:rowOff>
    </xdr:to>
    <xdr:pic>
      <xdr:nvPicPr>
        <xdr:cNvPr id="9" name="il_fi">
          <a:extLst>
            <a:ext uri="{FF2B5EF4-FFF2-40B4-BE49-F238E27FC236}">
              <a16:creationId xmlns:a16="http://schemas.microsoft.com/office/drawing/2014/main" id="{610C57C7-BD59-4376-8A8F-B18720CA78A7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096500" y="104775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9"/>
  <sheetViews>
    <sheetView showGridLines="0" zoomScaleNormal="100" workbookViewId="0">
      <selection activeCell="I12" sqref="I12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7" ht="45" customHeight="1" x14ac:dyDescent="0.2">
      <c r="A1" s="36" t="s">
        <v>129</v>
      </c>
      <c r="B1" s="32"/>
      <c r="C1" s="32"/>
      <c r="D1" s="32"/>
      <c r="E1" s="32"/>
      <c r="F1" s="32"/>
      <c r="G1" s="33"/>
    </row>
    <row r="2" spans="1:7" x14ac:dyDescent="0.2">
      <c r="A2" s="37"/>
      <c r="B2" s="18" t="s">
        <v>0</v>
      </c>
      <c r="C2" s="19"/>
      <c r="D2" s="19"/>
      <c r="E2" s="19"/>
      <c r="F2" s="20"/>
      <c r="G2" s="34" t="s">
        <v>7</v>
      </c>
    </row>
    <row r="3" spans="1:7" ht="24.95" customHeight="1" x14ac:dyDescent="0.2">
      <c r="A3" s="38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5"/>
    </row>
    <row r="4" spans="1:7" x14ac:dyDescent="0.2">
      <c r="A4" s="39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23" t="s">
        <v>10</v>
      </c>
      <c r="B5" s="28">
        <f>SUM(B6:B12)</f>
        <v>91094182.640000015</v>
      </c>
      <c r="C5" s="28">
        <f>SUM(C6:C12)</f>
        <v>-1547074.7599999998</v>
      </c>
      <c r="D5" s="28">
        <f>B5+C5</f>
        <v>89547107.88000001</v>
      </c>
      <c r="E5" s="28">
        <f>SUM(E6:E12)</f>
        <v>57410061.289999992</v>
      </c>
      <c r="F5" s="28">
        <f>SUM(F6:F12)</f>
        <v>58202926.059999987</v>
      </c>
      <c r="G5" s="28">
        <f>D5-E5</f>
        <v>32137046.590000018</v>
      </c>
    </row>
    <row r="6" spans="1:7" x14ac:dyDescent="0.2">
      <c r="A6" s="40" t="s">
        <v>11</v>
      </c>
      <c r="B6" s="6">
        <v>47463515.770000003</v>
      </c>
      <c r="C6" s="6">
        <v>-1392797.91</v>
      </c>
      <c r="D6" s="6">
        <f t="shared" ref="D6:D69" si="0">B6+C6</f>
        <v>46070717.860000007</v>
      </c>
      <c r="E6" s="6">
        <v>31168003.93</v>
      </c>
      <c r="F6" s="6">
        <v>31201647.699999999</v>
      </c>
      <c r="G6" s="6">
        <f t="shared" ref="G6:G69" si="1">D6-E6</f>
        <v>14902713.930000007</v>
      </c>
    </row>
    <row r="7" spans="1:7" x14ac:dyDescent="0.2">
      <c r="A7" s="40" t="s">
        <v>12</v>
      </c>
      <c r="B7" s="6">
        <v>12713878.66</v>
      </c>
      <c r="C7" s="6">
        <v>2473986.48</v>
      </c>
      <c r="D7" s="6">
        <f t="shared" si="0"/>
        <v>15187865.140000001</v>
      </c>
      <c r="E7" s="6">
        <v>11515474.23</v>
      </c>
      <c r="F7" s="6">
        <v>11539906.789999999</v>
      </c>
      <c r="G7" s="6">
        <f t="shared" si="1"/>
        <v>3672390.91</v>
      </c>
    </row>
    <row r="8" spans="1:7" x14ac:dyDescent="0.2">
      <c r="A8" s="40" t="s">
        <v>13</v>
      </c>
      <c r="B8" s="6">
        <v>6471627.4199999999</v>
      </c>
      <c r="C8" s="6">
        <v>0</v>
      </c>
      <c r="D8" s="6">
        <f t="shared" si="0"/>
        <v>6471627.4199999999</v>
      </c>
      <c r="E8" s="6">
        <v>705940.64</v>
      </c>
      <c r="F8" s="6">
        <v>832635.01</v>
      </c>
      <c r="G8" s="6">
        <f t="shared" si="1"/>
        <v>5765686.7800000003</v>
      </c>
    </row>
    <row r="9" spans="1:7" x14ac:dyDescent="0.2">
      <c r="A9" s="40" t="s">
        <v>14</v>
      </c>
      <c r="B9" s="6">
        <v>3391035</v>
      </c>
      <c r="C9" s="6">
        <v>378638.53</v>
      </c>
      <c r="D9" s="6">
        <f t="shared" si="0"/>
        <v>3769673.5300000003</v>
      </c>
      <c r="E9" s="6">
        <v>2472342.23</v>
      </c>
      <c r="F9" s="6">
        <v>2472342.23</v>
      </c>
      <c r="G9" s="6">
        <f t="shared" si="1"/>
        <v>1297331.3000000003</v>
      </c>
    </row>
    <row r="10" spans="1:7" x14ac:dyDescent="0.2">
      <c r="A10" s="40" t="s">
        <v>15</v>
      </c>
      <c r="B10" s="6">
        <v>21054125.789999999</v>
      </c>
      <c r="C10" s="6">
        <v>-3006901.86</v>
      </c>
      <c r="D10" s="6">
        <f t="shared" si="0"/>
        <v>18047223.93</v>
      </c>
      <c r="E10" s="6">
        <v>11548300.26</v>
      </c>
      <c r="F10" s="6">
        <v>12156394.33</v>
      </c>
      <c r="G10" s="6">
        <f t="shared" si="1"/>
        <v>6498923.6699999999</v>
      </c>
    </row>
    <row r="11" spans="1:7" x14ac:dyDescent="0.2">
      <c r="A11" s="40" t="s">
        <v>16</v>
      </c>
      <c r="B11" s="6">
        <v>0</v>
      </c>
      <c r="C11" s="6">
        <v>0</v>
      </c>
      <c r="D11" s="6">
        <f t="shared" si="0"/>
        <v>0</v>
      </c>
      <c r="E11" s="6">
        <v>0</v>
      </c>
      <c r="F11" s="6">
        <v>0</v>
      </c>
      <c r="G11" s="6">
        <f t="shared" si="1"/>
        <v>0</v>
      </c>
    </row>
    <row r="12" spans="1:7" x14ac:dyDescent="0.2">
      <c r="A12" s="40" t="s">
        <v>17</v>
      </c>
      <c r="B12" s="6">
        <v>0</v>
      </c>
      <c r="C12" s="6">
        <v>0</v>
      </c>
      <c r="D12" s="6">
        <f t="shared" si="0"/>
        <v>0</v>
      </c>
      <c r="E12" s="6">
        <v>0</v>
      </c>
      <c r="F12" s="6">
        <v>0</v>
      </c>
      <c r="G12" s="6">
        <f t="shared" si="1"/>
        <v>0</v>
      </c>
    </row>
    <row r="13" spans="1:7" x14ac:dyDescent="0.2">
      <c r="A13" s="23" t="s">
        <v>125</v>
      </c>
      <c r="B13" s="29">
        <f>SUM(B14:B22)</f>
        <v>18813150</v>
      </c>
      <c r="C13" s="29">
        <f>SUM(C14:C22)</f>
        <v>2774311.7</v>
      </c>
      <c r="D13" s="29">
        <f t="shared" si="0"/>
        <v>21587461.699999999</v>
      </c>
      <c r="E13" s="29">
        <f>SUM(E14:E22)</f>
        <v>10119848.969999999</v>
      </c>
      <c r="F13" s="29">
        <f>SUM(F14:F22)</f>
        <v>10110650.68</v>
      </c>
      <c r="G13" s="29">
        <f t="shared" si="1"/>
        <v>11467612.73</v>
      </c>
    </row>
    <row r="14" spans="1:7" x14ac:dyDescent="0.2">
      <c r="A14" s="40" t="s">
        <v>18</v>
      </c>
      <c r="B14" s="6">
        <v>2165200</v>
      </c>
      <c r="C14" s="6">
        <v>665770</v>
      </c>
      <c r="D14" s="6">
        <f t="shared" si="0"/>
        <v>2830970</v>
      </c>
      <c r="E14" s="6">
        <v>921971.22</v>
      </c>
      <c r="F14" s="6">
        <v>921860.19</v>
      </c>
      <c r="G14" s="6">
        <f t="shared" si="1"/>
        <v>1908998.78</v>
      </c>
    </row>
    <row r="15" spans="1:7" x14ac:dyDescent="0.2">
      <c r="A15" s="40" t="s">
        <v>19</v>
      </c>
      <c r="B15" s="6">
        <v>610000</v>
      </c>
      <c r="C15" s="6">
        <v>245000</v>
      </c>
      <c r="D15" s="6">
        <f t="shared" si="0"/>
        <v>855000</v>
      </c>
      <c r="E15" s="6">
        <v>397543.74</v>
      </c>
      <c r="F15" s="6">
        <v>397543.74</v>
      </c>
      <c r="G15" s="6">
        <f t="shared" si="1"/>
        <v>457456.26</v>
      </c>
    </row>
    <row r="16" spans="1:7" x14ac:dyDescent="0.2">
      <c r="A16" s="40" t="s">
        <v>20</v>
      </c>
      <c r="B16" s="6">
        <v>220000</v>
      </c>
      <c r="C16" s="6">
        <v>-165748</v>
      </c>
      <c r="D16" s="6">
        <f t="shared" si="0"/>
        <v>54252</v>
      </c>
      <c r="E16" s="6">
        <v>3434.8</v>
      </c>
      <c r="F16" s="6">
        <v>3434.8</v>
      </c>
      <c r="G16" s="6">
        <f t="shared" si="1"/>
        <v>50817.2</v>
      </c>
    </row>
    <row r="17" spans="1:7" x14ac:dyDescent="0.2">
      <c r="A17" s="40" t="s">
        <v>21</v>
      </c>
      <c r="B17" s="6">
        <v>3344000</v>
      </c>
      <c r="C17" s="6">
        <v>284530</v>
      </c>
      <c r="D17" s="6">
        <f t="shared" si="0"/>
        <v>3628530</v>
      </c>
      <c r="E17" s="6">
        <v>958121.19</v>
      </c>
      <c r="F17" s="6">
        <v>949394.94</v>
      </c>
      <c r="G17" s="6">
        <f t="shared" si="1"/>
        <v>2670408.81</v>
      </c>
    </row>
    <row r="18" spans="1:7" x14ac:dyDescent="0.2">
      <c r="A18" s="40" t="s">
        <v>22</v>
      </c>
      <c r="B18" s="6">
        <v>625000</v>
      </c>
      <c r="C18" s="6">
        <v>270000</v>
      </c>
      <c r="D18" s="6">
        <f t="shared" si="0"/>
        <v>895000</v>
      </c>
      <c r="E18" s="6">
        <v>210174.25</v>
      </c>
      <c r="F18" s="6">
        <v>210174.25</v>
      </c>
      <c r="G18" s="6">
        <f t="shared" si="1"/>
        <v>684825.75</v>
      </c>
    </row>
    <row r="19" spans="1:7" x14ac:dyDescent="0.2">
      <c r="A19" s="40" t="s">
        <v>23</v>
      </c>
      <c r="B19" s="6">
        <v>8983150</v>
      </c>
      <c r="C19" s="6">
        <v>528039</v>
      </c>
      <c r="D19" s="6">
        <f t="shared" si="0"/>
        <v>9511189</v>
      </c>
      <c r="E19" s="6">
        <v>6187567.9299999997</v>
      </c>
      <c r="F19" s="6">
        <v>6187567.9299999997</v>
      </c>
      <c r="G19" s="6">
        <f t="shared" si="1"/>
        <v>3323621.0700000003</v>
      </c>
    </row>
    <row r="20" spans="1:7" x14ac:dyDescent="0.2">
      <c r="A20" s="40" t="s">
        <v>24</v>
      </c>
      <c r="B20" s="6">
        <v>997000</v>
      </c>
      <c r="C20" s="6">
        <v>160000</v>
      </c>
      <c r="D20" s="6">
        <f t="shared" si="0"/>
        <v>1157000</v>
      </c>
      <c r="E20" s="6">
        <v>155025.74</v>
      </c>
      <c r="F20" s="6">
        <v>154739.48000000001</v>
      </c>
      <c r="G20" s="6">
        <f t="shared" si="1"/>
        <v>1001974.26</v>
      </c>
    </row>
    <row r="21" spans="1:7" x14ac:dyDescent="0.2">
      <c r="A21" s="40" t="s">
        <v>25</v>
      </c>
      <c r="B21" s="6">
        <v>45000</v>
      </c>
      <c r="C21" s="6">
        <v>10000</v>
      </c>
      <c r="D21" s="6">
        <f t="shared" si="0"/>
        <v>55000</v>
      </c>
      <c r="E21" s="6">
        <v>0</v>
      </c>
      <c r="F21" s="6">
        <v>0</v>
      </c>
      <c r="G21" s="6">
        <f t="shared" si="1"/>
        <v>55000</v>
      </c>
    </row>
    <row r="22" spans="1:7" x14ac:dyDescent="0.2">
      <c r="A22" s="40" t="s">
        <v>26</v>
      </c>
      <c r="B22" s="6">
        <v>1823800</v>
      </c>
      <c r="C22" s="6">
        <v>776720.7</v>
      </c>
      <c r="D22" s="6">
        <f t="shared" si="0"/>
        <v>2600520.7000000002</v>
      </c>
      <c r="E22" s="6">
        <v>1286010.1000000001</v>
      </c>
      <c r="F22" s="6">
        <v>1285935.3500000001</v>
      </c>
      <c r="G22" s="6">
        <f t="shared" si="1"/>
        <v>1314510.6000000001</v>
      </c>
    </row>
    <row r="23" spans="1:7" x14ac:dyDescent="0.2">
      <c r="A23" s="23" t="s">
        <v>27</v>
      </c>
      <c r="B23" s="29">
        <f>SUM(B24:B32)</f>
        <v>43384478</v>
      </c>
      <c r="C23" s="29">
        <f>SUM(C24:C32)</f>
        <v>15145990.460000001</v>
      </c>
      <c r="D23" s="29">
        <f t="shared" si="0"/>
        <v>58530468.460000001</v>
      </c>
      <c r="E23" s="29">
        <f>SUM(E24:E32)</f>
        <v>38414078.940000005</v>
      </c>
      <c r="F23" s="29">
        <f>SUM(F24:F32)</f>
        <v>37716187.550000004</v>
      </c>
      <c r="G23" s="29">
        <f t="shared" si="1"/>
        <v>20116389.519999996</v>
      </c>
    </row>
    <row r="24" spans="1:7" x14ac:dyDescent="0.2">
      <c r="A24" s="40" t="s">
        <v>28</v>
      </c>
      <c r="B24" s="6">
        <v>17003925</v>
      </c>
      <c r="C24" s="6">
        <v>2000000</v>
      </c>
      <c r="D24" s="6">
        <f t="shared" si="0"/>
        <v>19003925</v>
      </c>
      <c r="E24" s="6">
        <v>14908238.369999999</v>
      </c>
      <c r="F24" s="6">
        <v>14908236.890000001</v>
      </c>
      <c r="G24" s="6">
        <f t="shared" si="1"/>
        <v>4095686.6300000008</v>
      </c>
    </row>
    <row r="25" spans="1:7" x14ac:dyDescent="0.2">
      <c r="A25" s="40" t="s">
        <v>29</v>
      </c>
      <c r="B25" s="6">
        <v>2000000</v>
      </c>
      <c r="C25" s="6">
        <v>1792000</v>
      </c>
      <c r="D25" s="6">
        <f t="shared" si="0"/>
        <v>3792000</v>
      </c>
      <c r="E25" s="6">
        <v>2528867.27</v>
      </c>
      <c r="F25" s="6">
        <v>2511644.2200000002</v>
      </c>
      <c r="G25" s="6">
        <f t="shared" si="1"/>
        <v>1263132.73</v>
      </c>
    </row>
    <row r="26" spans="1:7" x14ac:dyDescent="0.2">
      <c r="A26" s="40" t="s">
        <v>30</v>
      </c>
      <c r="B26" s="6">
        <v>1681000</v>
      </c>
      <c r="C26" s="6">
        <v>311947.8</v>
      </c>
      <c r="D26" s="6">
        <f t="shared" si="0"/>
        <v>1992947.8</v>
      </c>
      <c r="E26" s="6">
        <v>186392.03</v>
      </c>
      <c r="F26" s="6">
        <v>186392.03</v>
      </c>
      <c r="G26" s="6">
        <f t="shared" si="1"/>
        <v>1806555.77</v>
      </c>
    </row>
    <row r="27" spans="1:7" x14ac:dyDescent="0.2">
      <c r="A27" s="40" t="s">
        <v>31</v>
      </c>
      <c r="B27" s="6">
        <v>998500</v>
      </c>
      <c r="C27" s="6">
        <v>272542.65999999997</v>
      </c>
      <c r="D27" s="6">
        <f t="shared" si="0"/>
        <v>1271042.6599999999</v>
      </c>
      <c r="E27" s="6">
        <v>934766.87</v>
      </c>
      <c r="F27" s="6">
        <v>934766.87</v>
      </c>
      <c r="G27" s="6">
        <f t="shared" si="1"/>
        <v>336275.78999999992</v>
      </c>
    </row>
    <row r="28" spans="1:7" x14ac:dyDescent="0.2">
      <c r="A28" s="40" t="s">
        <v>32</v>
      </c>
      <c r="B28" s="6">
        <v>1807500</v>
      </c>
      <c r="C28" s="6">
        <v>317000</v>
      </c>
      <c r="D28" s="6">
        <f t="shared" si="0"/>
        <v>2124500</v>
      </c>
      <c r="E28" s="6">
        <v>760807.52</v>
      </c>
      <c r="F28" s="6">
        <v>728530.29</v>
      </c>
      <c r="G28" s="6">
        <f t="shared" si="1"/>
        <v>1363692.48</v>
      </c>
    </row>
    <row r="29" spans="1:7" x14ac:dyDescent="0.2">
      <c r="A29" s="40" t="s">
        <v>33</v>
      </c>
      <c r="B29" s="6">
        <v>925000</v>
      </c>
      <c r="C29" s="6">
        <v>150000</v>
      </c>
      <c r="D29" s="6">
        <f t="shared" si="0"/>
        <v>1075000</v>
      </c>
      <c r="E29" s="6">
        <v>328977.38</v>
      </c>
      <c r="F29" s="6">
        <v>326914.71999999997</v>
      </c>
      <c r="G29" s="6">
        <f t="shared" si="1"/>
        <v>746022.62</v>
      </c>
    </row>
    <row r="30" spans="1:7" x14ac:dyDescent="0.2">
      <c r="A30" s="40" t="s">
        <v>34</v>
      </c>
      <c r="B30" s="6">
        <v>142500</v>
      </c>
      <c r="C30" s="6">
        <v>150000</v>
      </c>
      <c r="D30" s="6">
        <f t="shared" si="0"/>
        <v>292500</v>
      </c>
      <c r="E30" s="6">
        <v>32294</v>
      </c>
      <c r="F30" s="6">
        <v>32294</v>
      </c>
      <c r="G30" s="6">
        <f t="shared" si="1"/>
        <v>260206</v>
      </c>
    </row>
    <row r="31" spans="1:7" x14ac:dyDescent="0.2">
      <c r="A31" s="40" t="s">
        <v>35</v>
      </c>
      <c r="B31" s="6">
        <v>13380831.539999999</v>
      </c>
      <c r="C31" s="6">
        <v>10607500</v>
      </c>
      <c r="D31" s="6">
        <f t="shared" si="0"/>
        <v>23988331.539999999</v>
      </c>
      <c r="E31" s="6">
        <v>16418082.4</v>
      </c>
      <c r="F31" s="6">
        <v>15902083.43</v>
      </c>
      <c r="G31" s="6">
        <f t="shared" si="1"/>
        <v>7570249.1399999987</v>
      </c>
    </row>
    <row r="32" spans="1:7" x14ac:dyDescent="0.2">
      <c r="A32" s="40" t="s">
        <v>36</v>
      </c>
      <c r="B32" s="6">
        <v>5445221.46</v>
      </c>
      <c r="C32" s="6">
        <v>-455000</v>
      </c>
      <c r="D32" s="6">
        <f t="shared" si="0"/>
        <v>4990221.46</v>
      </c>
      <c r="E32" s="6">
        <v>2315653.1</v>
      </c>
      <c r="F32" s="6">
        <v>2185325.1</v>
      </c>
      <c r="G32" s="6">
        <f t="shared" si="1"/>
        <v>2674568.36</v>
      </c>
    </row>
    <row r="33" spans="1:7" x14ac:dyDescent="0.2">
      <c r="A33" s="23" t="s">
        <v>126</v>
      </c>
      <c r="B33" s="29">
        <f>SUM(B34:B42)</f>
        <v>16603294.49</v>
      </c>
      <c r="C33" s="29">
        <f>SUM(C34:C42)</f>
        <v>23944473.999999996</v>
      </c>
      <c r="D33" s="29">
        <f t="shared" si="0"/>
        <v>40547768.489999995</v>
      </c>
      <c r="E33" s="29">
        <f>SUM(E34:E42)</f>
        <v>17053455.460000001</v>
      </c>
      <c r="F33" s="29">
        <f>SUM(F34:F42)</f>
        <v>16639993.34</v>
      </c>
      <c r="G33" s="29">
        <f t="shared" si="1"/>
        <v>23494313.029999994</v>
      </c>
    </row>
    <row r="34" spans="1:7" x14ac:dyDescent="0.2">
      <c r="A34" s="40" t="s">
        <v>37</v>
      </c>
      <c r="B34" s="6">
        <v>7235000</v>
      </c>
      <c r="C34" s="6">
        <v>1250000</v>
      </c>
      <c r="D34" s="6">
        <f t="shared" si="0"/>
        <v>8485000</v>
      </c>
      <c r="E34" s="6">
        <v>4864500</v>
      </c>
      <c r="F34" s="6">
        <v>4783500</v>
      </c>
      <c r="G34" s="6">
        <f t="shared" si="1"/>
        <v>3620500</v>
      </c>
    </row>
    <row r="35" spans="1:7" x14ac:dyDescent="0.2">
      <c r="A35" s="40" t="s">
        <v>38</v>
      </c>
      <c r="B35" s="6">
        <v>0</v>
      </c>
      <c r="C35" s="6">
        <v>5051838.68</v>
      </c>
      <c r="D35" s="6">
        <f t="shared" si="0"/>
        <v>5051838.68</v>
      </c>
      <c r="E35" s="6">
        <v>987765.14</v>
      </c>
      <c r="F35" s="6">
        <v>987765.14</v>
      </c>
      <c r="G35" s="6">
        <f t="shared" si="1"/>
        <v>4064073.5399999996</v>
      </c>
    </row>
    <row r="36" spans="1:7" x14ac:dyDescent="0.2">
      <c r="A36" s="40" t="s">
        <v>39</v>
      </c>
      <c r="B36" s="6">
        <v>5939794.4900000002</v>
      </c>
      <c r="C36" s="6">
        <v>10807030.51</v>
      </c>
      <c r="D36" s="6">
        <f t="shared" si="0"/>
        <v>16746825</v>
      </c>
      <c r="E36" s="6">
        <v>6947629.4900000002</v>
      </c>
      <c r="F36" s="6">
        <v>6648409.4900000002</v>
      </c>
      <c r="G36" s="6">
        <f t="shared" si="1"/>
        <v>9799195.5099999998</v>
      </c>
    </row>
    <row r="37" spans="1:7" x14ac:dyDescent="0.2">
      <c r="A37" s="40" t="s">
        <v>40</v>
      </c>
      <c r="B37" s="6">
        <v>3428500</v>
      </c>
      <c r="C37" s="6">
        <v>6835604.8099999996</v>
      </c>
      <c r="D37" s="6">
        <f t="shared" si="0"/>
        <v>10264104.809999999</v>
      </c>
      <c r="E37" s="6">
        <v>4253560.83</v>
      </c>
      <c r="F37" s="6">
        <v>4220318.71</v>
      </c>
      <c r="G37" s="6">
        <f t="shared" si="1"/>
        <v>6010543.9799999986</v>
      </c>
    </row>
    <row r="38" spans="1:7" x14ac:dyDescent="0.2">
      <c r="A38" s="40" t="s">
        <v>41</v>
      </c>
      <c r="B38" s="6">
        <v>0</v>
      </c>
      <c r="C38" s="6">
        <v>0</v>
      </c>
      <c r="D38" s="6">
        <f t="shared" si="0"/>
        <v>0</v>
      </c>
      <c r="E38" s="6">
        <v>0</v>
      </c>
      <c r="F38" s="6">
        <v>0</v>
      </c>
      <c r="G38" s="6">
        <f t="shared" si="1"/>
        <v>0</v>
      </c>
    </row>
    <row r="39" spans="1:7" x14ac:dyDescent="0.2">
      <c r="A39" s="40" t="s">
        <v>42</v>
      </c>
      <c r="B39" s="6">
        <v>0</v>
      </c>
      <c r="C39" s="6">
        <v>0</v>
      </c>
      <c r="D39" s="6">
        <f t="shared" si="0"/>
        <v>0</v>
      </c>
      <c r="E39" s="6">
        <v>0</v>
      </c>
      <c r="F39" s="6">
        <v>0</v>
      </c>
      <c r="G39" s="6">
        <f t="shared" si="1"/>
        <v>0</v>
      </c>
    </row>
    <row r="40" spans="1:7" x14ac:dyDescent="0.2">
      <c r="A40" s="40" t="s">
        <v>43</v>
      </c>
      <c r="B40" s="6">
        <v>0</v>
      </c>
      <c r="C40" s="6">
        <v>0</v>
      </c>
      <c r="D40" s="6">
        <f t="shared" si="0"/>
        <v>0</v>
      </c>
      <c r="E40" s="6">
        <v>0</v>
      </c>
      <c r="F40" s="6">
        <v>0</v>
      </c>
      <c r="G40" s="6">
        <f t="shared" si="1"/>
        <v>0</v>
      </c>
    </row>
    <row r="41" spans="1:7" x14ac:dyDescent="0.2">
      <c r="A41" s="40" t="s">
        <v>44</v>
      </c>
      <c r="B41" s="6">
        <v>0</v>
      </c>
      <c r="C41" s="6">
        <v>0</v>
      </c>
      <c r="D41" s="6">
        <f t="shared" si="0"/>
        <v>0</v>
      </c>
      <c r="E41" s="6">
        <v>0</v>
      </c>
      <c r="F41" s="6">
        <v>0</v>
      </c>
      <c r="G41" s="6">
        <f t="shared" si="1"/>
        <v>0</v>
      </c>
    </row>
    <row r="42" spans="1:7" x14ac:dyDescent="0.2">
      <c r="A42" s="40" t="s">
        <v>45</v>
      </c>
      <c r="B42" s="6">
        <v>0</v>
      </c>
      <c r="C42" s="6">
        <v>0</v>
      </c>
      <c r="D42" s="6">
        <f t="shared" si="0"/>
        <v>0</v>
      </c>
      <c r="E42" s="6">
        <v>0</v>
      </c>
      <c r="F42" s="6">
        <v>0</v>
      </c>
      <c r="G42" s="6">
        <f t="shared" si="1"/>
        <v>0</v>
      </c>
    </row>
    <row r="43" spans="1:7" x14ac:dyDescent="0.2">
      <c r="A43" s="23" t="s">
        <v>127</v>
      </c>
      <c r="B43" s="29">
        <f>SUM(B44:B52)</f>
        <v>710817</v>
      </c>
      <c r="C43" s="29">
        <f>SUM(C44:C52)</f>
        <v>5017816.12</v>
      </c>
      <c r="D43" s="29">
        <f t="shared" si="0"/>
        <v>5728633.1200000001</v>
      </c>
      <c r="E43" s="29">
        <f>SUM(E44:E52)</f>
        <v>3392735.44</v>
      </c>
      <c r="F43" s="29">
        <f>SUM(F44:F52)</f>
        <v>3392735.44</v>
      </c>
      <c r="G43" s="29">
        <f t="shared" si="1"/>
        <v>2335897.6800000002</v>
      </c>
    </row>
    <row r="44" spans="1:7" x14ac:dyDescent="0.2">
      <c r="A44" s="40" t="s">
        <v>46</v>
      </c>
      <c r="B44" s="6">
        <v>488500</v>
      </c>
      <c r="C44" s="6">
        <v>540361.47</v>
      </c>
      <c r="D44" s="6">
        <f t="shared" si="0"/>
        <v>1028861.47</v>
      </c>
      <c r="E44" s="6">
        <v>194662.38</v>
      </c>
      <c r="F44" s="6">
        <v>194662.38</v>
      </c>
      <c r="G44" s="6">
        <f t="shared" si="1"/>
        <v>834199.09</v>
      </c>
    </row>
    <row r="45" spans="1:7" x14ac:dyDescent="0.2">
      <c r="A45" s="40" t="s">
        <v>47</v>
      </c>
      <c r="B45" s="6">
        <v>32000</v>
      </c>
      <c r="C45" s="6">
        <v>402700</v>
      </c>
      <c r="D45" s="6">
        <f t="shared" si="0"/>
        <v>434700</v>
      </c>
      <c r="E45" s="6">
        <v>280073.05</v>
      </c>
      <c r="F45" s="6">
        <v>280073.05</v>
      </c>
      <c r="G45" s="6">
        <f t="shared" si="1"/>
        <v>154626.95000000001</v>
      </c>
    </row>
    <row r="46" spans="1:7" x14ac:dyDescent="0.2">
      <c r="A46" s="40" t="s">
        <v>48</v>
      </c>
      <c r="B46" s="6">
        <v>0</v>
      </c>
      <c r="C46" s="6">
        <v>0</v>
      </c>
      <c r="D46" s="6">
        <f t="shared" si="0"/>
        <v>0</v>
      </c>
      <c r="E46" s="6">
        <v>0</v>
      </c>
      <c r="F46" s="6">
        <v>0</v>
      </c>
      <c r="G46" s="6">
        <f t="shared" si="1"/>
        <v>0</v>
      </c>
    </row>
    <row r="47" spans="1:7" x14ac:dyDescent="0.2">
      <c r="A47" s="40" t="s">
        <v>49</v>
      </c>
      <c r="B47" s="6">
        <v>100000</v>
      </c>
      <c r="C47" s="6">
        <v>3743212.49</v>
      </c>
      <c r="D47" s="6">
        <f t="shared" si="0"/>
        <v>3843212.49</v>
      </c>
      <c r="E47" s="6">
        <v>2918000.01</v>
      </c>
      <c r="F47" s="6">
        <v>2918000.01</v>
      </c>
      <c r="G47" s="6">
        <f t="shared" si="1"/>
        <v>925212.48000000045</v>
      </c>
    </row>
    <row r="48" spans="1:7" x14ac:dyDescent="0.2">
      <c r="A48" s="40" t="s">
        <v>50</v>
      </c>
      <c r="B48" s="6">
        <v>0</v>
      </c>
      <c r="C48" s="6">
        <v>250000</v>
      </c>
      <c r="D48" s="6">
        <f t="shared" si="0"/>
        <v>250000</v>
      </c>
      <c r="E48" s="6">
        <v>0</v>
      </c>
      <c r="F48" s="6">
        <v>0</v>
      </c>
      <c r="G48" s="6">
        <f t="shared" si="1"/>
        <v>250000</v>
      </c>
    </row>
    <row r="49" spans="1:7" x14ac:dyDescent="0.2">
      <c r="A49" s="40" t="s">
        <v>51</v>
      </c>
      <c r="B49" s="6">
        <v>90317</v>
      </c>
      <c r="C49" s="6">
        <v>81542.16</v>
      </c>
      <c r="D49" s="6">
        <f t="shared" si="0"/>
        <v>171859.16</v>
      </c>
      <c r="E49" s="6">
        <v>0</v>
      </c>
      <c r="F49" s="6">
        <v>0</v>
      </c>
      <c r="G49" s="6">
        <f t="shared" si="1"/>
        <v>171859.16</v>
      </c>
    </row>
    <row r="50" spans="1:7" x14ac:dyDescent="0.2">
      <c r="A50" s="40" t="s">
        <v>52</v>
      </c>
      <c r="B50" s="6">
        <v>0</v>
      </c>
      <c r="C50" s="6">
        <v>0</v>
      </c>
      <c r="D50" s="6">
        <f t="shared" si="0"/>
        <v>0</v>
      </c>
      <c r="E50" s="6">
        <v>0</v>
      </c>
      <c r="F50" s="6">
        <v>0</v>
      </c>
      <c r="G50" s="6">
        <f t="shared" si="1"/>
        <v>0</v>
      </c>
    </row>
    <row r="51" spans="1:7" x14ac:dyDescent="0.2">
      <c r="A51" s="40" t="s">
        <v>53</v>
      </c>
      <c r="B51" s="6">
        <v>0</v>
      </c>
      <c r="C51" s="6">
        <v>0</v>
      </c>
      <c r="D51" s="6">
        <f t="shared" si="0"/>
        <v>0</v>
      </c>
      <c r="E51" s="6">
        <v>0</v>
      </c>
      <c r="F51" s="6">
        <v>0</v>
      </c>
      <c r="G51" s="6">
        <f t="shared" si="1"/>
        <v>0</v>
      </c>
    </row>
    <row r="52" spans="1:7" x14ac:dyDescent="0.2">
      <c r="A52" s="40" t="s">
        <v>54</v>
      </c>
      <c r="B52" s="6">
        <v>0</v>
      </c>
      <c r="C52" s="6">
        <v>0</v>
      </c>
      <c r="D52" s="6">
        <f t="shared" si="0"/>
        <v>0</v>
      </c>
      <c r="E52" s="6">
        <v>0</v>
      </c>
      <c r="F52" s="6">
        <v>0</v>
      </c>
      <c r="G52" s="6">
        <f t="shared" si="1"/>
        <v>0</v>
      </c>
    </row>
    <row r="53" spans="1:7" x14ac:dyDescent="0.2">
      <c r="A53" s="23" t="s">
        <v>55</v>
      </c>
      <c r="B53" s="29">
        <f>SUM(B54:B56)</f>
        <v>22411326.670000002</v>
      </c>
      <c r="C53" s="29">
        <f>SUM(C54:C56)</f>
        <v>65892910.380000003</v>
      </c>
      <c r="D53" s="29">
        <f t="shared" si="0"/>
        <v>88304237.050000012</v>
      </c>
      <c r="E53" s="29">
        <f>SUM(E54:E56)</f>
        <v>25438477.080000002</v>
      </c>
      <c r="F53" s="29">
        <f>SUM(F54:F56)</f>
        <v>25438477.080000002</v>
      </c>
      <c r="G53" s="29">
        <f t="shared" si="1"/>
        <v>62865759.970000014</v>
      </c>
    </row>
    <row r="54" spans="1:7" x14ac:dyDescent="0.2">
      <c r="A54" s="40" t="s">
        <v>56</v>
      </c>
      <c r="B54" s="6">
        <v>22361326.670000002</v>
      </c>
      <c r="C54" s="6">
        <v>65888787.210000001</v>
      </c>
      <c r="D54" s="6">
        <f t="shared" si="0"/>
        <v>88250113.879999995</v>
      </c>
      <c r="E54" s="6">
        <v>25434353.920000002</v>
      </c>
      <c r="F54" s="6">
        <v>25434353.920000002</v>
      </c>
      <c r="G54" s="6">
        <f t="shared" si="1"/>
        <v>62815759.959999993</v>
      </c>
    </row>
    <row r="55" spans="1:7" x14ac:dyDescent="0.2">
      <c r="A55" s="40" t="s">
        <v>57</v>
      </c>
      <c r="B55" s="6">
        <v>50000</v>
      </c>
      <c r="C55" s="6">
        <v>0</v>
      </c>
      <c r="D55" s="6">
        <f t="shared" si="0"/>
        <v>50000</v>
      </c>
      <c r="E55" s="6">
        <v>0</v>
      </c>
      <c r="F55" s="6">
        <v>0</v>
      </c>
      <c r="G55" s="6">
        <f t="shared" si="1"/>
        <v>50000</v>
      </c>
    </row>
    <row r="56" spans="1:7" x14ac:dyDescent="0.2">
      <c r="A56" s="40" t="s">
        <v>58</v>
      </c>
      <c r="B56" s="6">
        <v>0</v>
      </c>
      <c r="C56" s="6">
        <v>4123.17</v>
      </c>
      <c r="D56" s="6">
        <f t="shared" si="0"/>
        <v>4123.17</v>
      </c>
      <c r="E56" s="6">
        <v>4123.16</v>
      </c>
      <c r="F56" s="6">
        <v>4123.16</v>
      </c>
      <c r="G56" s="6">
        <f t="shared" si="1"/>
        <v>1.0000000000218279E-2</v>
      </c>
    </row>
    <row r="57" spans="1:7" x14ac:dyDescent="0.2">
      <c r="A57" s="23" t="s">
        <v>123</v>
      </c>
      <c r="B57" s="29">
        <f>SUM(B58:B64)</f>
        <v>0</v>
      </c>
      <c r="C57" s="29">
        <f>SUM(C58:C64)</f>
        <v>0</v>
      </c>
      <c r="D57" s="29">
        <f t="shared" si="0"/>
        <v>0</v>
      </c>
      <c r="E57" s="29">
        <f>SUM(E58:E64)</f>
        <v>0</v>
      </c>
      <c r="F57" s="29">
        <f>SUM(F58:F64)</f>
        <v>0</v>
      </c>
      <c r="G57" s="29">
        <f t="shared" si="1"/>
        <v>0</v>
      </c>
    </row>
    <row r="58" spans="1:7" x14ac:dyDescent="0.2">
      <c r="A58" s="40" t="s">
        <v>59</v>
      </c>
      <c r="B58" s="6">
        <v>0</v>
      </c>
      <c r="C58" s="6">
        <v>0</v>
      </c>
      <c r="D58" s="6">
        <f t="shared" si="0"/>
        <v>0</v>
      </c>
      <c r="E58" s="6">
        <v>0</v>
      </c>
      <c r="F58" s="6">
        <v>0</v>
      </c>
      <c r="G58" s="6">
        <f t="shared" si="1"/>
        <v>0</v>
      </c>
    </row>
    <row r="59" spans="1:7" x14ac:dyDescent="0.2">
      <c r="A59" s="40" t="s">
        <v>60</v>
      </c>
      <c r="B59" s="6">
        <v>0</v>
      </c>
      <c r="C59" s="6">
        <v>0</v>
      </c>
      <c r="D59" s="6">
        <f t="shared" si="0"/>
        <v>0</v>
      </c>
      <c r="E59" s="6">
        <v>0</v>
      </c>
      <c r="F59" s="6">
        <v>0</v>
      </c>
      <c r="G59" s="6">
        <f t="shared" si="1"/>
        <v>0</v>
      </c>
    </row>
    <row r="60" spans="1:7" x14ac:dyDescent="0.2">
      <c r="A60" s="40" t="s">
        <v>61</v>
      </c>
      <c r="B60" s="6">
        <v>0</v>
      </c>
      <c r="C60" s="6">
        <v>0</v>
      </c>
      <c r="D60" s="6">
        <f t="shared" si="0"/>
        <v>0</v>
      </c>
      <c r="E60" s="6">
        <v>0</v>
      </c>
      <c r="F60" s="6">
        <v>0</v>
      </c>
      <c r="G60" s="6">
        <f t="shared" si="1"/>
        <v>0</v>
      </c>
    </row>
    <row r="61" spans="1:7" x14ac:dyDescent="0.2">
      <c r="A61" s="40" t="s">
        <v>62</v>
      </c>
      <c r="B61" s="6">
        <v>0</v>
      </c>
      <c r="C61" s="6">
        <v>0</v>
      </c>
      <c r="D61" s="6">
        <f t="shared" si="0"/>
        <v>0</v>
      </c>
      <c r="E61" s="6">
        <v>0</v>
      </c>
      <c r="F61" s="6">
        <v>0</v>
      </c>
      <c r="G61" s="6">
        <f t="shared" si="1"/>
        <v>0</v>
      </c>
    </row>
    <row r="62" spans="1:7" x14ac:dyDescent="0.2">
      <c r="A62" s="40" t="s">
        <v>63</v>
      </c>
      <c r="B62" s="6">
        <v>0</v>
      </c>
      <c r="C62" s="6">
        <v>0</v>
      </c>
      <c r="D62" s="6">
        <f t="shared" si="0"/>
        <v>0</v>
      </c>
      <c r="E62" s="6">
        <v>0</v>
      </c>
      <c r="F62" s="6">
        <v>0</v>
      </c>
      <c r="G62" s="6">
        <f t="shared" si="1"/>
        <v>0</v>
      </c>
    </row>
    <row r="63" spans="1:7" x14ac:dyDescent="0.2">
      <c r="A63" s="40" t="s">
        <v>64</v>
      </c>
      <c r="B63" s="6">
        <v>0</v>
      </c>
      <c r="C63" s="6">
        <v>0</v>
      </c>
      <c r="D63" s="6">
        <f t="shared" si="0"/>
        <v>0</v>
      </c>
      <c r="E63" s="6">
        <v>0</v>
      </c>
      <c r="F63" s="6">
        <v>0</v>
      </c>
      <c r="G63" s="6">
        <f t="shared" si="1"/>
        <v>0</v>
      </c>
    </row>
    <row r="64" spans="1:7" x14ac:dyDescent="0.2">
      <c r="A64" s="40" t="s">
        <v>65</v>
      </c>
      <c r="B64" s="6">
        <v>0</v>
      </c>
      <c r="C64" s="6">
        <v>0</v>
      </c>
      <c r="D64" s="6">
        <f t="shared" si="0"/>
        <v>0</v>
      </c>
      <c r="E64" s="6">
        <v>0</v>
      </c>
      <c r="F64" s="6">
        <v>0</v>
      </c>
      <c r="G64" s="6">
        <f t="shared" si="1"/>
        <v>0</v>
      </c>
    </row>
    <row r="65" spans="1:7" x14ac:dyDescent="0.2">
      <c r="A65" s="23" t="s">
        <v>124</v>
      </c>
      <c r="B65" s="29">
        <f>SUM(B66:B68)</f>
        <v>0</v>
      </c>
      <c r="C65" s="29">
        <f>SUM(C66:C68)</f>
        <v>0</v>
      </c>
      <c r="D65" s="29">
        <f t="shared" si="0"/>
        <v>0</v>
      </c>
      <c r="E65" s="29">
        <f>SUM(E66:E68)</f>
        <v>0</v>
      </c>
      <c r="F65" s="29">
        <f>SUM(F66:F68)</f>
        <v>0</v>
      </c>
      <c r="G65" s="29">
        <f t="shared" si="1"/>
        <v>0</v>
      </c>
    </row>
    <row r="66" spans="1:7" x14ac:dyDescent="0.2">
      <c r="A66" s="40" t="s">
        <v>66</v>
      </c>
      <c r="B66" s="6">
        <v>0</v>
      </c>
      <c r="C66" s="6">
        <v>0</v>
      </c>
      <c r="D66" s="6">
        <f t="shared" si="0"/>
        <v>0</v>
      </c>
      <c r="E66" s="6">
        <v>0</v>
      </c>
      <c r="F66" s="6">
        <v>0</v>
      </c>
      <c r="G66" s="6">
        <f t="shared" si="1"/>
        <v>0</v>
      </c>
    </row>
    <row r="67" spans="1:7" x14ac:dyDescent="0.2">
      <c r="A67" s="40" t="s">
        <v>67</v>
      </c>
      <c r="B67" s="6">
        <v>0</v>
      </c>
      <c r="C67" s="6">
        <v>0</v>
      </c>
      <c r="D67" s="6">
        <f t="shared" si="0"/>
        <v>0</v>
      </c>
      <c r="E67" s="6">
        <v>0</v>
      </c>
      <c r="F67" s="6">
        <v>0</v>
      </c>
      <c r="G67" s="6">
        <f t="shared" si="1"/>
        <v>0</v>
      </c>
    </row>
    <row r="68" spans="1:7" x14ac:dyDescent="0.2">
      <c r="A68" s="40" t="s">
        <v>68</v>
      </c>
      <c r="B68" s="6">
        <v>0</v>
      </c>
      <c r="C68" s="6">
        <v>0</v>
      </c>
      <c r="D68" s="6">
        <f t="shared" si="0"/>
        <v>0</v>
      </c>
      <c r="E68" s="6">
        <v>0</v>
      </c>
      <c r="F68" s="6">
        <v>0</v>
      </c>
      <c r="G68" s="6">
        <f t="shared" si="1"/>
        <v>0</v>
      </c>
    </row>
    <row r="69" spans="1:7" x14ac:dyDescent="0.2">
      <c r="A69" s="23" t="s">
        <v>69</v>
      </c>
      <c r="B69" s="29">
        <f>SUM(B70:B76)</f>
        <v>0</v>
      </c>
      <c r="C69" s="29">
        <f>SUM(C70:C76)</f>
        <v>0</v>
      </c>
      <c r="D69" s="29">
        <f t="shared" si="0"/>
        <v>0</v>
      </c>
      <c r="E69" s="29">
        <f>SUM(E70:E76)</f>
        <v>0</v>
      </c>
      <c r="F69" s="29">
        <f>SUM(F70:F76)</f>
        <v>0</v>
      </c>
      <c r="G69" s="29">
        <f t="shared" si="1"/>
        <v>0</v>
      </c>
    </row>
    <row r="70" spans="1:7" x14ac:dyDescent="0.2">
      <c r="A70" s="40" t="s">
        <v>70</v>
      </c>
      <c r="B70" s="6">
        <v>0</v>
      </c>
      <c r="C70" s="6">
        <v>0</v>
      </c>
      <c r="D70" s="6">
        <f t="shared" ref="D70:D76" si="2">B70+C70</f>
        <v>0</v>
      </c>
      <c r="E70" s="6">
        <v>0</v>
      </c>
      <c r="F70" s="6">
        <v>0</v>
      </c>
      <c r="G70" s="6">
        <f t="shared" ref="G70:G76" si="3">D70-E70</f>
        <v>0</v>
      </c>
    </row>
    <row r="71" spans="1:7" x14ac:dyDescent="0.2">
      <c r="A71" s="40" t="s">
        <v>71</v>
      </c>
      <c r="B71" s="6">
        <v>0</v>
      </c>
      <c r="C71" s="6">
        <v>0</v>
      </c>
      <c r="D71" s="6">
        <f t="shared" si="2"/>
        <v>0</v>
      </c>
      <c r="E71" s="6">
        <v>0</v>
      </c>
      <c r="F71" s="6">
        <v>0</v>
      </c>
      <c r="G71" s="6">
        <f t="shared" si="3"/>
        <v>0</v>
      </c>
    </row>
    <row r="72" spans="1:7" x14ac:dyDescent="0.2">
      <c r="A72" s="40" t="s">
        <v>72</v>
      </c>
      <c r="B72" s="6">
        <v>0</v>
      </c>
      <c r="C72" s="6">
        <v>0</v>
      </c>
      <c r="D72" s="6">
        <f t="shared" si="2"/>
        <v>0</v>
      </c>
      <c r="E72" s="6">
        <v>0</v>
      </c>
      <c r="F72" s="6">
        <v>0</v>
      </c>
      <c r="G72" s="6">
        <f t="shared" si="3"/>
        <v>0</v>
      </c>
    </row>
    <row r="73" spans="1:7" x14ac:dyDescent="0.2">
      <c r="A73" s="40" t="s">
        <v>73</v>
      </c>
      <c r="B73" s="6">
        <v>0</v>
      </c>
      <c r="C73" s="6">
        <v>0</v>
      </c>
      <c r="D73" s="6">
        <f t="shared" si="2"/>
        <v>0</v>
      </c>
      <c r="E73" s="6">
        <v>0</v>
      </c>
      <c r="F73" s="6">
        <v>0</v>
      </c>
      <c r="G73" s="6">
        <f t="shared" si="3"/>
        <v>0</v>
      </c>
    </row>
    <row r="74" spans="1:7" x14ac:dyDescent="0.2">
      <c r="A74" s="40" t="s">
        <v>74</v>
      </c>
      <c r="B74" s="6">
        <v>0</v>
      </c>
      <c r="C74" s="6">
        <v>0</v>
      </c>
      <c r="D74" s="6">
        <f t="shared" si="2"/>
        <v>0</v>
      </c>
      <c r="E74" s="6">
        <v>0</v>
      </c>
      <c r="F74" s="6">
        <v>0</v>
      </c>
      <c r="G74" s="6">
        <f t="shared" si="3"/>
        <v>0</v>
      </c>
    </row>
    <row r="75" spans="1:7" x14ac:dyDescent="0.2">
      <c r="A75" s="40" t="s">
        <v>75</v>
      </c>
      <c r="B75" s="6">
        <v>0</v>
      </c>
      <c r="C75" s="6">
        <v>0</v>
      </c>
      <c r="D75" s="6">
        <f t="shared" si="2"/>
        <v>0</v>
      </c>
      <c r="E75" s="6">
        <v>0</v>
      </c>
      <c r="F75" s="6">
        <v>0</v>
      </c>
      <c r="G75" s="6">
        <f t="shared" si="3"/>
        <v>0</v>
      </c>
    </row>
    <row r="76" spans="1:7" x14ac:dyDescent="0.2">
      <c r="A76" s="41" t="s">
        <v>76</v>
      </c>
      <c r="B76" s="7">
        <v>0</v>
      </c>
      <c r="C76" s="7">
        <v>0</v>
      </c>
      <c r="D76" s="7">
        <f t="shared" si="2"/>
        <v>0</v>
      </c>
      <c r="E76" s="7">
        <v>0</v>
      </c>
      <c r="F76" s="7">
        <v>0</v>
      </c>
      <c r="G76" s="7">
        <f t="shared" si="3"/>
        <v>0</v>
      </c>
    </row>
    <row r="77" spans="1:7" x14ac:dyDescent="0.2">
      <c r="A77" s="42" t="s">
        <v>77</v>
      </c>
      <c r="B77" s="8">
        <f t="shared" ref="B77:G77" si="4">SUM(B5+B13+B23+B33+B43+B53+B57+B65+B69)</f>
        <v>193017248.80000001</v>
      </c>
      <c r="C77" s="8">
        <f t="shared" si="4"/>
        <v>111228427.90000001</v>
      </c>
      <c r="D77" s="8">
        <f t="shared" si="4"/>
        <v>304245676.70000005</v>
      </c>
      <c r="E77" s="8">
        <f t="shared" si="4"/>
        <v>151828657.18000001</v>
      </c>
      <c r="F77" s="8">
        <f t="shared" si="4"/>
        <v>151500970.15000001</v>
      </c>
      <c r="G77" s="8">
        <f t="shared" si="4"/>
        <v>152417019.52000004</v>
      </c>
    </row>
    <row r="79" spans="1:7" x14ac:dyDescent="0.2">
      <c r="A79" s="1" t="s">
        <v>128</v>
      </c>
    </row>
    <row r="82" spans="1:7" x14ac:dyDescent="0.2">
      <c r="A82" s="25"/>
      <c r="B82" s="26"/>
      <c r="C82" s="27"/>
      <c r="D82" s="27"/>
      <c r="E82" s="27"/>
      <c r="F82" s="27"/>
      <c r="G82" s="27"/>
    </row>
    <row r="83" spans="1:7" x14ac:dyDescent="0.2">
      <c r="A83" s="25"/>
      <c r="B83" s="26"/>
      <c r="C83" s="27"/>
      <c r="D83" s="27"/>
      <c r="E83" s="27"/>
      <c r="F83" s="27"/>
      <c r="G83" s="27"/>
    </row>
    <row r="84" spans="1:7" x14ac:dyDescent="0.2">
      <c r="A84" s="25"/>
      <c r="B84" s="26"/>
      <c r="C84" s="27"/>
      <c r="D84" s="27"/>
      <c r="E84" s="27"/>
      <c r="F84" s="27"/>
      <c r="G84" s="27"/>
    </row>
    <row r="85" spans="1:7" x14ac:dyDescent="0.2">
      <c r="A85" s="25"/>
      <c r="B85" s="26"/>
      <c r="C85" s="27"/>
      <c r="D85" s="27"/>
      <c r="E85" s="27"/>
      <c r="F85" s="27"/>
      <c r="G85" s="27"/>
    </row>
    <row r="86" spans="1:7" x14ac:dyDescent="0.2">
      <c r="A86" s="25"/>
      <c r="B86" s="26"/>
      <c r="C86" s="27"/>
      <c r="D86" s="27"/>
      <c r="E86" s="27"/>
      <c r="F86" s="27"/>
      <c r="G86" s="27"/>
    </row>
    <row r="87" spans="1:7" x14ac:dyDescent="0.2">
      <c r="A87" s="25"/>
      <c r="B87" s="26"/>
      <c r="C87" s="27"/>
      <c r="D87" s="27"/>
      <c r="E87" s="27"/>
      <c r="F87" s="27"/>
      <c r="G87" s="27"/>
    </row>
    <row r="88" spans="1:7" x14ac:dyDescent="0.2">
      <c r="A88" s="25"/>
      <c r="B88" s="26"/>
      <c r="C88" s="27"/>
      <c r="D88" s="27"/>
      <c r="E88" s="27"/>
      <c r="F88" s="27"/>
      <c r="G88" s="27"/>
    </row>
    <row r="89" spans="1:7" x14ac:dyDescent="0.2">
      <c r="A89" s="25"/>
      <c r="B89" s="26"/>
      <c r="C89" s="27"/>
      <c r="D89" s="27"/>
      <c r="E89" s="27"/>
      <c r="F89" s="27"/>
      <c r="G89" s="27"/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9"/>
  <sheetViews>
    <sheetView showGridLines="0" zoomScaleNormal="100" workbookViewId="0">
      <selection activeCell="H20" sqref="H20"/>
    </sheetView>
  </sheetViews>
  <sheetFormatPr baseColWidth="10" defaultColWidth="12" defaultRowHeight="11.25" x14ac:dyDescent="0.2"/>
  <cols>
    <col min="1" max="1" width="47.6640625" style="1" customWidth="1"/>
    <col min="2" max="7" width="18.33203125" style="1" customWidth="1"/>
    <col min="8" max="16384" width="12" style="1"/>
  </cols>
  <sheetData>
    <row r="1" spans="1:7" ht="45" customHeight="1" x14ac:dyDescent="0.2">
      <c r="A1" s="36" t="s">
        <v>130</v>
      </c>
      <c r="B1" s="32"/>
      <c r="C1" s="32"/>
      <c r="D1" s="32"/>
      <c r="E1" s="32"/>
      <c r="F1" s="32"/>
      <c r="G1" s="33"/>
    </row>
    <row r="2" spans="1:7" x14ac:dyDescent="0.2">
      <c r="A2" s="37"/>
      <c r="B2" s="18" t="s">
        <v>0</v>
      </c>
      <c r="C2" s="19"/>
      <c r="D2" s="19"/>
      <c r="E2" s="19"/>
      <c r="F2" s="20"/>
      <c r="G2" s="34" t="s">
        <v>7</v>
      </c>
    </row>
    <row r="3" spans="1:7" ht="24.95" customHeight="1" x14ac:dyDescent="0.2">
      <c r="A3" s="38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5"/>
    </row>
    <row r="4" spans="1:7" x14ac:dyDescent="0.2">
      <c r="A4" s="39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43"/>
      <c r="B5" s="9"/>
      <c r="C5" s="9"/>
      <c r="D5" s="9"/>
      <c r="E5" s="9"/>
      <c r="F5" s="9"/>
      <c r="G5" s="9"/>
    </row>
    <row r="6" spans="1:7" x14ac:dyDescent="0.2">
      <c r="A6" s="43" t="s">
        <v>78</v>
      </c>
      <c r="B6" s="6">
        <v>168810105.13</v>
      </c>
      <c r="C6" s="6">
        <v>38998701.399999999</v>
      </c>
      <c r="D6" s="6">
        <f>B6+C6</f>
        <v>207808806.53</v>
      </c>
      <c r="E6" s="6">
        <v>122724786.83</v>
      </c>
      <c r="F6" s="6">
        <v>122397099.8</v>
      </c>
      <c r="G6" s="6">
        <f>D6-E6</f>
        <v>85084019.700000003</v>
      </c>
    </row>
    <row r="7" spans="1:7" x14ac:dyDescent="0.2">
      <c r="A7" s="43"/>
      <c r="B7" s="10"/>
      <c r="C7" s="10"/>
      <c r="D7" s="10"/>
      <c r="E7" s="10"/>
      <c r="F7" s="10"/>
      <c r="G7" s="10"/>
    </row>
    <row r="8" spans="1:7" x14ac:dyDescent="0.2">
      <c r="A8" s="43" t="s">
        <v>79</v>
      </c>
      <c r="B8" s="6">
        <v>24207143.670000002</v>
      </c>
      <c r="C8" s="6">
        <v>72229726.5</v>
      </c>
      <c r="D8" s="6">
        <f>B8+C8</f>
        <v>96436870.170000002</v>
      </c>
      <c r="E8" s="6">
        <v>29103870.350000001</v>
      </c>
      <c r="F8" s="6">
        <v>29103870.350000001</v>
      </c>
      <c r="G8" s="6">
        <f>D8-E8</f>
        <v>67332999.819999993</v>
      </c>
    </row>
    <row r="9" spans="1:7" x14ac:dyDescent="0.2">
      <c r="A9" s="43"/>
      <c r="B9" s="10"/>
      <c r="C9" s="10"/>
      <c r="D9" s="10"/>
      <c r="E9" s="10"/>
      <c r="F9" s="10"/>
      <c r="G9" s="10"/>
    </row>
    <row r="10" spans="1:7" x14ac:dyDescent="0.2">
      <c r="A10" s="43" t="s">
        <v>80</v>
      </c>
      <c r="B10" s="6">
        <v>0</v>
      </c>
      <c r="C10" s="6">
        <v>0</v>
      </c>
      <c r="D10" s="6">
        <f>B10+C10</f>
        <v>0</v>
      </c>
      <c r="E10" s="6">
        <v>0</v>
      </c>
      <c r="F10" s="6">
        <v>0</v>
      </c>
      <c r="G10" s="6">
        <f>D10-E10</f>
        <v>0</v>
      </c>
    </row>
    <row r="11" spans="1:7" x14ac:dyDescent="0.2">
      <c r="A11" s="43"/>
      <c r="B11" s="10"/>
      <c r="C11" s="10"/>
      <c r="D11" s="10"/>
      <c r="E11" s="10"/>
      <c r="F11" s="10"/>
      <c r="G11" s="10"/>
    </row>
    <row r="12" spans="1:7" x14ac:dyDescent="0.2">
      <c r="A12" s="43" t="s">
        <v>41</v>
      </c>
      <c r="B12" s="6">
        <v>0</v>
      </c>
      <c r="C12" s="6">
        <v>0</v>
      </c>
      <c r="D12" s="6">
        <f>B12+C12</f>
        <v>0</v>
      </c>
      <c r="E12" s="6">
        <v>0</v>
      </c>
      <c r="F12" s="6">
        <v>0</v>
      </c>
      <c r="G12" s="6">
        <f>D12-E12</f>
        <v>0</v>
      </c>
    </row>
    <row r="13" spans="1:7" x14ac:dyDescent="0.2">
      <c r="A13" s="43"/>
      <c r="B13" s="10"/>
      <c r="C13" s="10"/>
      <c r="D13" s="10"/>
      <c r="E13" s="10"/>
      <c r="F13" s="10"/>
      <c r="G13" s="10"/>
    </row>
    <row r="14" spans="1:7" x14ac:dyDescent="0.2">
      <c r="A14" s="43" t="s">
        <v>66</v>
      </c>
      <c r="B14" s="7">
        <v>0</v>
      </c>
      <c r="C14" s="7">
        <v>0</v>
      </c>
      <c r="D14" s="7">
        <f>B14+C14</f>
        <v>0</v>
      </c>
      <c r="E14" s="7">
        <v>0</v>
      </c>
      <c r="F14" s="7">
        <v>0</v>
      </c>
      <c r="G14" s="7">
        <f>D14-E14</f>
        <v>0</v>
      </c>
    </row>
    <row r="15" spans="1:7" x14ac:dyDescent="0.2">
      <c r="A15" s="44"/>
      <c r="B15" s="11"/>
      <c r="C15" s="11"/>
      <c r="D15" s="11"/>
      <c r="E15" s="11"/>
      <c r="F15" s="11"/>
      <c r="G15" s="11"/>
    </row>
    <row r="16" spans="1:7" x14ac:dyDescent="0.2">
      <c r="A16" s="45" t="s">
        <v>77</v>
      </c>
      <c r="B16" s="8">
        <v>193017248.80000001</v>
      </c>
      <c r="C16" s="8">
        <v>111228427.90000001</v>
      </c>
      <c r="D16" s="8">
        <v>304245676.69999999</v>
      </c>
      <c r="E16" s="8">
        <v>151828657.18000001</v>
      </c>
      <c r="F16" s="8">
        <v>151500970.15000001</v>
      </c>
      <c r="G16" s="8">
        <v>152417019.51999998</v>
      </c>
    </row>
    <row r="17" spans="1:7" x14ac:dyDescent="0.2">
      <c r="A17" s="1" t="s">
        <v>128</v>
      </c>
    </row>
    <row r="19" spans="1:7" x14ac:dyDescent="0.2">
      <c r="A19" s="24"/>
    </row>
    <row r="20" spans="1:7" x14ac:dyDescent="0.2">
      <c r="A20" s="24"/>
    </row>
    <row r="21" spans="1:7" x14ac:dyDescent="0.2">
      <c r="A21" s="24"/>
    </row>
    <row r="23" spans="1:7" x14ac:dyDescent="0.2">
      <c r="A23" s="25"/>
      <c r="B23" s="26"/>
      <c r="C23" s="27"/>
      <c r="D23" s="27"/>
      <c r="E23" s="27"/>
      <c r="F23" s="27"/>
      <c r="G23" s="27"/>
    </row>
    <row r="24" spans="1:7" x14ac:dyDescent="0.2">
      <c r="A24" s="25"/>
      <c r="B24" s="26"/>
      <c r="C24" s="27"/>
      <c r="D24" s="27"/>
      <c r="E24" s="27"/>
      <c r="F24" s="27"/>
      <c r="G24" s="27"/>
    </row>
    <row r="25" spans="1:7" x14ac:dyDescent="0.2">
      <c r="A25" s="25"/>
      <c r="B25" s="26"/>
      <c r="C25" s="27"/>
      <c r="D25" s="27"/>
      <c r="E25" s="27"/>
      <c r="F25" s="27"/>
      <c r="G25" s="27"/>
    </row>
    <row r="26" spans="1:7" x14ac:dyDescent="0.2">
      <c r="A26" s="25"/>
      <c r="B26" s="26"/>
      <c r="C26" s="27"/>
      <c r="D26" s="27"/>
      <c r="E26" s="27"/>
      <c r="F26" s="27"/>
      <c r="G26" s="27"/>
    </row>
    <row r="27" spans="1:7" x14ac:dyDescent="0.2">
      <c r="A27" s="25"/>
      <c r="B27" s="26"/>
      <c r="C27" s="27"/>
      <c r="D27" s="27"/>
      <c r="E27" s="27"/>
      <c r="F27" s="27"/>
      <c r="G27" s="27"/>
    </row>
    <row r="28" spans="1:7" x14ac:dyDescent="0.2">
      <c r="A28" s="25"/>
      <c r="B28" s="26"/>
      <c r="C28" s="27"/>
      <c r="D28" s="27"/>
      <c r="E28" s="27"/>
      <c r="F28" s="27"/>
      <c r="G28" s="27"/>
    </row>
    <row r="29" spans="1:7" x14ac:dyDescent="0.2">
      <c r="A29" s="25"/>
      <c r="B29" s="26"/>
      <c r="C29" s="27"/>
      <c r="D29" s="27"/>
      <c r="E29" s="27"/>
      <c r="F29" s="27"/>
      <c r="G29" s="27"/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9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9"/>
  <sheetViews>
    <sheetView showGridLines="0" zoomScaleNormal="100" workbookViewId="0">
      <selection activeCell="A53" sqref="A53:G53"/>
    </sheetView>
  </sheetViews>
  <sheetFormatPr baseColWidth="10" defaultColWidth="12" defaultRowHeight="11.25" x14ac:dyDescent="0.2"/>
  <cols>
    <col min="1" max="1" width="60.83203125" style="1" customWidth="1"/>
    <col min="2" max="7" width="18.33203125" style="1" customWidth="1"/>
    <col min="8" max="8" width="16.83203125" style="1" bestFit="1" customWidth="1"/>
    <col min="9" max="16384" width="12" style="1"/>
  </cols>
  <sheetData>
    <row r="1" spans="1:8" ht="45" customHeight="1" x14ac:dyDescent="0.2">
      <c r="A1" s="36" t="s">
        <v>131</v>
      </c>
      <c r="B1" s="32"/>
      <c r="C1" s="32"/>
      <c r="D1" s="32"/>
      <c r="E1" s="32"/>
      <c r="F1" s="32"/>
      <c r="G1" s="33"/>
    </row>
    <row r="2" spans="1:8" x14ac:dyDescent="0.2">
      <c r="A2" s="48"/>
      <c r="B2" s="49"/>
      <c r="C2" s="49"/>
      <c r="D2" s="49"/>
      <c r="E2" s="49"/>
      <c r="F2" s="49"/>
      <c r="G2" s="50"/>
    </row>
    <row r="3" spans="1:8" x14ac:dyDescent="0.2">
      <c r="A3" s="37"/>
      <c r="B3" s="18" t="s">
        <v>0</v>
      </c>
      <c r="C3" s="19"/>
      <c r="D3" s="19"/>
      <c r="E3" s="19"/>
      <c r="F3" s="20"/>
      <c r="G3" s="34" t="s">
        <v>7</v>
      </c>
    </row>
    <row r="4" spans="1:8" ht="24.95" customHeight="1" x14ac:dyDescent="0.2">
      <c r="A4" s="38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5"/>
    </row>
    <row r="5" spans="1:8" x14ac:dyDescent="0.2">
      <c r="A5" s="39"/>
      <c r="B5" s="4">
        <v>1</v>
      </c>
      <c r="C5" s="4">
        <v>2</v>
      </c>
      <c r="D5" s="4" t="s">
        <v>8</v>
      </c>
      <c r="E5" s="4">
        <v>4</v>
      </c>
      <c r="F5" s="4">
        <v>5</v>
      </c>
      <c r="G5" s="4" t="s">
        <v>9</v>
      </c>
    </row>
    <row r="6" spans="1:8" x14ac:dyDescent="0.2">
      <c r="A6" s="51"/>
      <c r="B6" s="16"/>
      <c r="C6" s="16"/>
      <c r="D6" s="16"/>
      <c r="E6" s="16"/>
      <c r="F6" s="16"/>
      <c r="G6" s="16"/>
    </row>
    <row r="7" spans="1:8" x14ac:dyDescent="0.2">
      <c r="A7" s="52" t="s">
        <v>133</v>
      </c>
      <c r="B7" s="6">
        <v>889870.18</v>
      </c>
      <c r="C7" s="6">
        <v>146298.79999999999</v>
      </c>
      <c r="D7" s="6">
        <f>B7+C7</f>
        <v>1036168.98</v>
      </c>
      <c r="E7" s="6">
        <v>658408.54</v>
      </c>
      <c r="F7" s="6">
        <v>656622.69999999995</v>
      </c>
      <c r="G7" s="6">
        <f>D7-E7</f>
        <v>377760.43999999994</v>
      </c>
      <c r="H7" s="46"/>
    </row>
    <row r="8" spans="1:8" x14ac:dyDescent="0.2">
      <c r="A8" s="52" t="s">
        <v>134</v>
      </c>
      <c r="B8" s="6">
        <v>821432.77</v>
      </c>
      <c r="C8" s="6">
        <v>6563.2</v>
      </c>
      <c r="D8" s="6">
        <f t="shared" ref="D8:D45" si="0">B8+C8</f>
        <v>827995.97</v>
      </c>
      <c r="E8" s="6">
        <v>533314.79</v>
      </c>
      <c r="F8" s="6">
        <v>539638.5</v>
      </c>
      <c r="G8" s="6">
        <f t="shared" ref="G8:G45" si="1">D8-E8</f>
        <v>294681.17999999993</v>
      </c>
      <c r="H8" s="46"/>
    </row>
    <row r="9" spans="1:8" x14ac:dyDescent="0.2">
      <c r="A9" s="52" t="s">
        <v>135</v>
      </c>
      <c r="B9" s="6">
        <v>3721005.23</v>
      </c>
      <c r="C9" s="6">
        <v>-71984</v>
      </c>
      <c r="D9" s="6">
        <f t="shared" si="0"/>
        <v>3649021.23</v>
      </c>
      <c r="E9" s="6">
        <v>2446821.4</v>
      </c>
      <c r="F9" s="6">
        <v>2439793.16</v>
      </c>
      <c r="G9" s="6">
        <f t="shared" si="1"/>
        <v>1202199.83</v>
      </c>
      <c r="H9" s="46"/>
    </row>
    <row r="10" spans="1:8" x14ac:dyDescent="0.2">
      <c r="A10" s="52" t="s">
        <v>136</v>
      </c>
      <c r="B10" s="6">
        <v>27944181.539999999</v>
      </c>
      <c r="C10" s="6">
        <v>11449252</v>
      </c>
      <c r="D10" s="6">
        <f t="shared" si="0"/>
        <v>39393433.539999999</v>
      </c>
      <c r="E10" s="6">
        <v>24647859.199999999</v>
      </c>
      <c r="F10" s="6">
        <v>24098749.510000002</v>
      </c>
      <c r="G10" s="6">
        <f t="shared" si="1"/>
        <v>14745574.34</v>
      </c>
      <c r="H10" s="46"/>
    </row>
    <row r="11" spans="1:8" x14ac:dyDescent="0.2">
      <c r="A11" s="52" t="s">
        <v>137</v>
      </c>
      <c r="B11" s="6">
        <v>635507.78</v>
      </c>
      <c r="C11" s="6">
        <v>350551.28</v>
      </c>
      <c r="D11" s="6">
        <f t="shared" si="0"/>
        <v>986059.06</v>
      </c>
      <c r="E11" s="6">
        <v>652194.02</v>
      </c>
      <c r="F11" s="6">
        <v>650438.64</v>
      </c>
      <c r="G11" s="6">
        <f t="shared" si="1"/>
        <v>333865.04000000004</v>
      </c>
      <c r="H11" s="46"/>
    </row>
    <row r="12" spans="1:8" x14ac:dyDescent="0.2">
      <c r="A12" s="52" t="s">
        <v>138</v>
      </c>
      <c r="B12" s="6">
        <v>1578129.48</v>
      </c>
      <c r="C12" s="6">
        <v>-114567.4</v>
      </c>
      <c r="D12" s="6">
        <f t="shared" si="0"/>
        <v>1463562.08</v>
      </c>
      <c r="E12" s="6">
        <v>701455.84</v>
      </c>
      <c r="F12" s="6">
        <v>699163.96</v>
      </c>
      <c r="G12" s="6">
        <f t="shared" si="1"/>
        <v>762106.24000000011</v>
      </c>
      <c r="H12" s="46"/>
    </row>
    <row r="13" spans="1:8" x14ac:dyDescent="0.2">
      <c r="A13" s="52" t="s">
        <v>139</v>
      </c>
      <c r="B13" s="6">
        <v>3612345.13</v>
      </c>
      <c r="C13" s="6">
        <v>63995.59</v>
      </c>
      <c r="D13" s="6">
        <f t="shared" si="0"/>
        <v>3676340.7199999997</v>
      </c>
      <c r="E13" s="6">
        <v>1646523.96</v>
      </c>
      <c r="F13" s="6">
        <v>1641754.64</v>
      </c>
      <c r="G13" s="6">
        <f t="shared" si="1"/>
        <v>2029816.7599999998</v>
      </c>
      <c r="H13" s="46"/>
    </row>
    <row r="14" spans="1:8" x14ac:dyDescent="0.2">
      <c r="A14" s="52" t="s">
        <v>140</v>
      </c>
      <c r="B14" s="6">
        <v>2237864.65</v>
      </c>
      <c r="C14" s="6">
        <v>49000</v>
      </c>
      <c r="D14" s="6">
        <f t="shared" si="0"/>
        <v>2286864.65</v>
      </c>
      <c r="E14" s="6">
        <v>1268997.5</v>
      </c>
      <c r="F14" s="6">
        <v>1265369.1200000001</v>
      </c>
      <c r="G14" s="6">
        <f t="shared" si="1"/>
        <v>1017867.1499999999</v>
      </c>
      <c r="H14" s="46"/>
    </row>
    <row r="15" spans="1:8" x14ac:dyDescent="0.2">
      <c r="A15" s="52" t="s">
        <v>141</v>
      </c>
      <c r="B15" s="6">
        <v>1278843.26</v>
      </c>
      <c r="C15" s="6">
        <v>-103271.12</v>
      </c>
      <c r="D15" s="6">
        <f t="shared" si="0"/>
        <v>1175572.1400000001</v>
      </c>
      <c r="E15" s="6">
        <v>773658.59</v>
      </c>
      <c r="F15" s="6">
        <v>771200.03</v>
      </c>
      <c r="G15" s="6">
        <f t="shared" si="1"/>
        <v>401913.55000000016</v>
      </c>
      <c r="H15" s="46"/>
    </row>
    <row r="16" spans="1:8" x14ac:dyDescent="0.2">
      <c r="A16" s="52" t="s">
        <v>142</v>
      </c>
      <c r="B16" s="6">
        <v>1140088.1399999999</v>
      </c>
      <c r="C16" s="6">
        <v>-21122.94</v>
      </c>
      <c r="D16" s="6">
        <f t="shared" si="0"/>
        <v>1118965.2</v>
      </c>
      <c r="E16" s="6">
        <v>591697.63</v>
      </c>
      <c r="F16" s="6">
        <v>589770.97</v>
      </c>
      <c r="G16" s="6">
        <f t="shared" si="1"/>
        <v>527267.56999999995</v>
      </c>
      <c r="H16" s="46"/>
    </row>
    <row r="17" spans="1:8" x14ac:dyDescent="0.2">
      <c r="A17" s="52" t="s">
        <v>143</v>
      </c>
      <c r="B17" s="6">
        <v>32595275.899999999</v>
      </c>
      <c r="C17" s="6">
        <v>78556839.319999993</v>
      </c>
      <c r="D17" s="6">
        <f t="shared" si="0"/>
        <v>111152115.22</v>
      </c>
      <c r="E17" s="6">
        <v>34536123.890000001</v>
      </c>
      <c r="F17" s="6">
        <v>34526599.719999999</v>
      </c>
      <c r="G17" s="6">
        <f t="shared" si="1"/>
        <v>76615991.329999998</v>
      </c>
      <c r="H17" s="46"/>
    </row>
    <row r="18" spans="1:8" x14ac:dyDescent="0.2">
      <c r="A18" s="52" t="s">
        <v>144</v>
      </c>
      <c r="B18" s="6">
        <v>1833292.27</v>
      </c>
      <c r="C18" s="6">
        <v>-219442.33</v>
      </c>
      <c r="D18" s="6">
        <f t="shared" si="0"/>
        <v>1613849.94</v>
      </c>
      <c r="E18" s="6">
        <v>971128.11</v>
      </c>
      <c r="F18" s="6">
        <v>968314.54</v>
      </c>
      <c r="G18" s="6">
        <f t="shared" si="1"/>
        <v>642721.82999999996</v>
      </c>
      <c r="H18" s="46"/>
    </row>
    <row r="19" spans="1:8" x14ac:dyDescent="0.2">
      <c r="A19" s="52" t="s">
        <v>145</v>
      </c>
      <c r="B19" s="6">
        <v>10117265.58</v>
      </c>
      <c r="C19" s="6">
        <v>5765517.5700000003</v>
      </c>
      <c r="D19" s="6">
        <f t="shared" si="0"/>
        <v>15882783.15</v>
      </c>
      <c r="E19" s="6">
        <v>11455837.199999999</v>
      </c>
      <c r="F19" s="6">
        <v>11447525.939999999</v>
      </c>
      <c r="G19" s="6">
        <f t="shared" si="1"/>
        <v>4426945.9500000011</v>
      </c>
      <c r="H19" s="46"/>
    </row>
    <row r="20" spans="1:8" x14ac:dyDescent="0.2">
      <c r="A20" s="52" t="s">
        <v>146</v>
      </c>
      <c r="B20" s="6">
        <v>16698224.539999999</v>
      </c>
      <c r="C20" s="6">
        <v>1961250.51</v>
      </c>
      <c r="D20" s="6">
        <f t="shared" si="0"/>
        <v>18659475.050000001</v>
      </c>
      <c r="E20" s="6">
        <v>14335915.91</v>
      </c>
      <c r="F20" s="6">
        <v>14331875.380000001</v>
      </c>
      <c r="G20" s="6">
        <f t="shared" si="1"/>
        <v>4323559.1400000006</v>
      </c>
      <c r="H20" s="46"/>
    </row>
    <row r="21" spans="1:8" x14ac:dyDescent="0.2">
      <c r="A21" s="52" t="s">
        <v>147</v>
      </c>
      <c r="B21" s="6">
        <v>2378770.73</v>
      </c>
      <c r="C21" s="6">
        <v>598000</v>
      </c>
      <c r="D21" s="6">
        <f t="shared" si="0"/>
        <v>2976770.73</v>
      </c>
      <c r="E21" s="6">
        <v>1587081.19</v>
      </c>
      <c r="F21" s="6">
        <v>1582529.1</v>
      </c>
      <c r="G21" s="6">
        <f t="shared" si="1"/>
        <v>1389689.54</v>
      </c>
      <c r="H21" s="46"/>
    </row>
    <row r="22" spans="1:8" x14ac:dyDescent="0.2">
      <c r="A22" s="52" t="s">
        <v>148</v>
      </c>
      <c r="B22" s="6">
        <v>946859.56</v>
      </c>
      <c r="C22" s="6">
        <v>-59538.62</v>
      </c>
      <c r="D22" s="6">
        <f t="shared" si="0"/>
        <v>887320.94000000006</v>
      </c>
      <c r="E22" s="6">
        <v>424394.99</v>
      </c>
      <c r="F22" s="6">
        <v>423081.49</v>
      </c>
      <c r="G22" s="6">
        <f t="shared" si="1"/>
        <v>462925.95000000007</v>
      </c>
      <c r="H22" s="46"/>
    </row>
    <row r="23" spans="1:8" x14ac:dyDescent="0.2">
      <c r="A23" s="52" t="s">
        <v>149</v>
      </c>
      <c r="B23" s="6">
        <v>1729737.87</v>
      </c>
      <c r="C23" s="6">
        <v>-495042.61</v>
      </c>
      <c r="D23" s="6">
        <f t="shared" si="0"/>
        <v>1234695.2600000002</v>
      </c>
      <c r="E23" s="6">
        <v>402761.8</v>
      </c>
      <c r="F23" s="6">
        <v>401649.72</v>
      </c>
      <c r="G23" s="6">
        <f t="shared" si="1"/>
        <v>831933.4600000002</v>
      </c>
      <c r="H23" s="46"/>
    </row>
    <row r="24" spans="1:8" x14ac:dyDescent="0.2">
      <c r="A24" s="52" t="s">
        <v>150</v>
      </c>
      <c r="B24" s="6">
        <v>463003.97</v>
      </c>
      <c r="C24" s="6">
        <v>-76691.240000000005</v>
      </c>
      <c r="D24" s="6">
        <f t="shared" si="0"/>
        <v>386312.73</v>
      </c>
      <c r="E24" s="6">
        <v>214850.76</v>
      </c>
      <c r="F24" s="6">
        <v>214223.4</v>
      </c>
      <c r="G24" s="6">
        <f t="shared" si="1"/>
        <v>171461.96999999997</v>
      </c>
      <c r="H24" s="46"/>
    </row>
    <row r="25" spans="1:8" x14ac:dyDescent="0.2">
      <c r="A25" s="52" t="s">
        <v>151</v>
      </c>
      <c r="B25" s="6">
        <v>19973084.52</v>
      </c>
      <c r="C25" s="6">
        <v>-781914.93</v>
      </c>
      <c r="D25" s="6">
        <f t="shared" si="0"/>
        <v>19191169.59</v>
      </c>
      <c r="E25" s="6">
        <v>12212299.279999999</v>
      </c>
      <c r="F25" s="6">
        <v>12718128.48</v>
      </c>
      <c r="G25" s="6">
        <f t="shared" si="1"/>
        <v>6978870.3100000005</v>
      </c>
      <c r="H25" s="46"/>
    </row>
    <row r="26" spans="1:8" x14ac:dyDescent="0.2">
      <c r="A26" s="52" t="s">
        <v>152</v>
      </c>
      <c r="B26" s="6">
        <v>477575.92</v>
      </c>
      <c r="C26" s="6">
        <v>-22424.44</v>
      </c>
      <c r="D26" s="6">
        <f t="shared" si="0"/>
        <v>455151.48</v>
      </c>
      <c r="E26" s="6">
        <v>249058.01</v>
      </c>
      <c r="F26" s="6">
        <v>248148.57</v>
      </c>
      <c r="G26" s="6">
        <f t="shared" si="1"/>
        <v>206093.46999999997</v>
      </c>
      <c r="H26" s="46"/>
    </row>
    <row r="27" spans="1:8" x14ac:dyDescent="0.2">
      <c r="A27" s="52" t="s">
        <v>153</v>
      </c>
      <c r="B27" s="6">
        <v>1470960.26</v>
      </c>
      <c r="C27" s="6">
        <v>188502.73</v>
      </c>
      <c r="D27" s="6">
        <f t="shared" si="0"/>
        <v>1659462.99</v>
      </c>
      <c r="E27" s="6">
        <v>590253.53</v>
      </c>
      <c r="F27" s="6">
        <v>594983.93000000005</v>
      </c>
      <c r="G27" s="6">
        <f t="shared" si="1"/>
        <v>1069209.46</v>
      </c>
      <c r="H27" s="46"/>
    </row>
    <row r="28" spans="1:8" x14ac:dyDescent="0.2">
      <c r="A28" s="52" t="s">
        <v>154</v>
      </c>
      <c r="B28" s="6">
        <v>369501.4</v>
      </c>
      <c r="C28" s="6">
        <v>3316.32</v>
      </c>
      <c r="D28" s="6">
        <f t="shared" si="0"/>
        <v>372817.72000000003</v>
      </c>
      <c r="E28" s="6">
        <v>230003.14</v>
      </c>
      <c r="F28" s="6">
        <v>229286.6</v>
      </c>
      <c r="G28" s="6">
        <f t="shared" si="1"/>
        <v>142814.58000000002</v>
      </c>
      <c r="H28" s="46"/>
    </row>
    <row r="29" spans="1:8" x14ac:dyDescent="0.2">
      <c r="A29" s="52" t="s">
        <v>155</v>
      </c>
      <c r="B29" s="6">
        <v>515000</v>
      </c>
      <c r="C29" s="6">
        <v>0</v>
      </c>
      <c r="D29" s="6">
        <f t="shared" si="0"/>
        <v>515000</v>
      </c>
      <c r="E29" s="6">
        <v>364500</v>
      </c>
      <c r="F29" s="6">
        <v>283500</v>
      </c>
      <c r="G29" s="6">
        <f t="shared" si="1"/>
        <v>150500</v>
      </c>
      <c r="H29" s="46"/>
    </row>
    <row r="30" spans="1:8" x14ac:dyDescent="0.2">
      <c r="A30" s="52" t="s">
        <v>156</v>
      </c>
      <c r="B30" s="6">
        <v>1046680.96</v>
      </c>
      <c r="C30" s="6">
        <v>-93212.25</v>
      </c>
      <c r="D30" s="6">
        <f t="shared" si="0"/>
        <v>953468.71</v>
      </c>
      <c r="E30" s="6">
        <v>384568.08</v>
      </c>
      <c r="F30" s="6">
        <v>383457.5</v>
      </c>
      <c r="G30" s="6">
        <f t="shared" si="1"/>
        <v>568900.62999999989</v>
      </c>
      <c r="H30" s="46"/>
    </row>
    <row r="31" spans="1:8" x14ac:dyDescent="0.2">
      <c r="A31" s="52" t="s">
        <v>157</v>
      </c>
      <c r="B31" s="6">
        <v>3546387.86</v>
      </c>
      <c r="C31" s="6">
        <v>-507555.66</v>
      </c>
      <c r="D31" s="6">
        <f t="shared" si="0"/>
        <v>3038832.1999999997</v>
      </c>
      <c r="E31" s="6">
        <v>1774632.17</v>
      </c>
      <c r="F31" s="6">
        <v>1794574.16</v>
      </c>
      <c r="G31" s="6">
        <f t="shared" si="1"/>
        <v>1264200.0299999998</v>
      </c>
      <c r="H31" s="46"/>
    </row>
    <row r="32" spans="1:8" x14ac:dyDescent="0.2">
      <c r="A32" s="52" t="s">
        <v>158</v>
      </c>
      <c r="B32" s="6">
        <v>470530.55</v>
      </c>
      <c r="C32" s="6">
        <v>1340.71</v>
      </c>
      <c r="D32" s="6">
        <f t="shared" si="0"/>
        <v>471871.26</v>
      </c>
      <c r="E32" s="6">
        <v>252195.74</v>
      </c>
      <c r="F32" s="6">
        <v>251558.82</v>
      </c>
      <c r="G32" s="6">
        <f t="shared" si="1"/>
        <v>219675.52000000002</v>
      </c>
      <c r="H32" s="46"/>
    </row>
    <row r="33" spans="1:8" x14ac:dyDescent="0.2">
      <c r="A33" s="52" t="s">
        <v>159</v>
      </c>
      <c r="B33" s="6">
        <v>1309603.52</v>
      </c>
      <c r="C33" s="6">
        <v>375257.89</v>
      </c>
      <c r="D33" s="6">
        <f t="shared" si="0"/>
        <v>1684861.4100000001</v>
      </c>
      <c r="E33" s="6">
        <v>948126.76</v>
      </c>
      <c r="F33" s="6">
        <v>945106.58</v>
      </c>
      <c r="G33" s="6">
        <f t="shared" si="1"/>
        <v>736734.65000000014</v>
      </c>
      <c r="H33" s="46"/>
    </row>
    <row r="34" spans="1:8" x14ac:dyDescent="0.2">
      <c r="A34" s="52" t="s">
        <v>160</v>
      </c>
      <c r="B34" s="6">
        <v>798799.9</v>
      </c>
      <c r="C34" s="6">
        <v>-6877.67</v>
      </c>
      <c r="D34" s="6">
        <f t="shared" si="0"/>
        <v>791922.23</v>
      </c>
      <c r="E34" s="6">
        <v>507120.7</v>
      </c>
      <c r="F34" s="6">
        <v>505616.9</v>
      </c>
      <c r="G34" s="6">
        <f t="shared" si="1"/>
        <v>284801.52999999997</v>
      </c>
      <c r="H34" s="46"/>
    </row>
    <row r="35" spans="1:8" x14ac:dyDescent="0.2">
      <c r="A35" s="52" t="s">
        <v>161</v>
      </c>
      <c r="B35" s="6">
        <v>3229660.11</v>
      </c>
      <c r="C35" s="6">
        <v>-273991.3</v>
      </c>
      <c r="D35" s="6">
        <f t="shared" si="0"/>
        <v>2955668.81</v>
      </c>
      <c r="E35" s="6">
        <v>1316905.5</v>
      </c>
      <c r="F35" s="6">
        <v>1313378.8999999999</v>
      </c>
      <c r="G35" s="6">
        <f t="shared" si="1"/>
        <v>1638763.31</v>
      </c>
      <c r="H35" s="46"/>
    </row>
    <row r="36" spans="1:8" x14ac:dyDescent="0.2">
      <c r="A36" s="52" t="s">
        <v>162</v>
      </c>
      <c r="B36" s="6">
        <v>4171550.16</v>
      </c>
      <c r="C36" s="6">
        <v>6111149.0999999996</v>
      </c>
      <c r="D36" s="6">
        <f t="shared" si="0"/>
        <v>10282699.26</v>
      </c>
      <c r="E36" s="6">
        <v>5621556.0599999996</v>
      </c>
      <c r="F36" s="6">
        <v>5320613.28</v>
      </c>
      <c r="G36" s="6">
        <f t="shared" si="1"/>
        <v>4661143.2</v>
      </c>
      <c r="H36" s="46"/>
    </row>
    <row r="37" spans="1:8" x14ac:dyDescent="0.2">
      <c r="A37" s="52" t="s">
        <v>163</v>
      </c>
      <c r="B37" s="6">
        <v>4033249.09</v>
      </c>
      <c r="C37" s="6">
        <v>4689220.54</v>
      </c>
      <c r="D37" s="6">
        <f t="shared" si="0"/>
        <v>8722469.629999999</v>
      </c>
      <c r="E37" s="6">
        <v>2295842.15</v>
      </c>
      <c r="F37" s="6">
        <v>2293463.9</v>
      </c>
      <c r="G37" s="6">
        <f t="shared" si="1"/>
        <v>6426627.4799999986</v>
      </c>
      <c r="H37" s="46"/>
    </row>
    <row r="38" spans="1:8" x14ac:dyDescent="0.2">
      <c r="A38" s="52" t="s">
        <v>164</v>
      </c>
      <c r="B38" s="6">
        <v>3228563.27</v>
      </c>
      <c r="C38" s="6">
        <v>-153380</v>
      </c>
      <c r="D38" s="6">
        <f t="shared" si="0"/>
        <v>3075183.27</v>
      </c>
      <c r="E38" s="6">
        <v>1187083.58</v>
      </c>
      <c r="F38" s="6">
        <v>1186266.4099999999</v>
      </c>
      <c r="G38" s="6">
        <f t="shared" si="1"/>
        <v>1888099.69</v>
      </c>
      <c r="H38" s="46"/>
    </row>
    <row r="39" spans="1:8" x14ac:dyDescent="0.2">
      <c r="A39" s="52" t="s">
        <v>165</v>
      </c>
      <c r="B39" s="6">
        <v>30764781.350000001</v>
      </c>
      <c r="C39" s="6">
        <v>3574218.89</v>
      </c>
      <c r="D39" s="6">
        <f t="shared" si="0"/>
        <v>34339000.240000002</v>
      </c>
      <c r="E39" s="6">
        <v>22437904.48</v>
      </c>
      <c r="F39" s="6">
        <v>22584481.789999999</v>
      </c>
      <c r="G39" s="6">
        <f t="shared" si="1"/>
        <v>11901095.760000002</v>
      </c>
      <c r="H39" s="46"/>
    </row>
    <row r="40" spans="1:8" x14ac:dyDescent="0.2">
      <c r="A40" s="52" t="s">
        <v>166</v>
      </c>
      <c r="B40" s="6">
        <v>2987709.14</v>
      </c>
      <c r="C40" s="6">
        <v>29644.42</v>
      </c>
      <c r="D40" s="6">
        <f t="shared" si="0"/>
        <v>3017353.56</v>
      </c>
      <c r="E40" s="6">
        <v>1359577.56</v>
      </c>
      <c r="F40" s="6">
        <v>1357093.62</v>
      </c>
      <c r="G40" s="6">
        <f t="shared" si="1"/>
        <v>1657776</v>
      </c>
      <c r="H40" s="46"/>
    </row>
    <row r="41" spans="1:8" x14ac:dyDescent="0.2">
      <c r="A41" s="52" t="s">
        <v>167</v>
      </c>
      <c r="B41" s="6">
        <v>2750719.05</v>
      </c>
      <c r="C41" s="6">
        <v>110732.69</v>
      </c>
      <c r="D41" s="6">
        <f t="shared" si="0"/>
        <v>2861451.7399999998</v>
      </c>
      <c r="E41" s="6">
        <v>1550435.7</v>
      </c>
      <c r="F41" s="6">
        <v>1547215.39</v>
      </c>
      <c r="G41" s="6">
        <f t="shared" si="1"/>
        <v>1311016.0399999998</v>
      </c>
      <c r="H41" s="46"/>
    </row>
    <row r="42" spans="1:8" x14ac:dyDescent="0.2">
      <c r="A42" s="52" t="s">
        <v>168</v>
      </c>
      <c r="B42" s="6">
        <v>347157.23</v>
      </c>
      <c r="C42" s="6">
        <v>36.5</v>
      </c>
      <c r="D42" s="6">
        <f t="shared" si="0"/>
        <v>347193.73</v>
      </c>
      <c r="E42" s="6">
        <v>127003.26</v>
      </c>
      <c r="F42" s="6">
        <v>127003.26</v>
      </c>
      <c r="G42" s="6">
        <f t="shared" si="1"/>
        <v>220190.46999999997</v>
      </c>
      <c r="H42" s="46"/>
    </row>
    <row r="43" spans="1:8" x14ac:dyDescent="0.2">
      <c r="A43" s="52" t="s">
        <v>169</v>
      </c>
      <c r="B43" s="6">
        <v>217704.51</v>
      </c>
      <c r="C43" s="6">
        <v>-5020</v>
      </c>
      <c r="D43" s="6">
        <f t="shared" si="0"/>
        <v>212684.51</v>
      </c>
      <c r="E43" s="6">
        <v>130325.92</v>
      </c>
      <c r="F43" s="6">
        <v>129909.7</v>
      </c>
      <c r="G43" s="6">
        <f t="shared" si="1"/>
        <v>82358.590000000011</v>
      </c>
      <c r="H43" s="46"/>
    </row>
    <row r="44" spans="1:8" x14ac:dyDescent="0.2">
      <c r="A44" s="52" t="s">
        <v>170</v>
      </c>
      <c r="B44" s="6">
        <v>166310.96</v>
      </c>
      <c r="C44" s="6">
        <v>110903.08</v>
      </c>
      <c r="D44" s="6">
        <f t="shared" si="0"/>
        <v>277214.03999999998</v>
      </c>
      <c r="E44" s="6">
        <v>165967.88</v>
      </c>
      <c r="F44" s="6">
        <v>165319</v>
      </c>
      <c r="G44" s="6">
        <f t="shared" si="1"/>
        <v>111246.15999999997</v>
      </c>
      <c r="H44" s="46"/>
    </row>
    <row r="45" spans="1:8" x14ac:dyDescent="0.2">
      <c r="A45" s="52" t="s">
        <v>171</v>
      </c>
      <c r="B45" s="6">
        <v>520020.46</v>
      </c>
      <c r="C45" s="6">
        <v>92873.27</v>
      </c>
      <c r="D45" s="6">
        <f t="shared" si="0"/>
        <v>612893.73</v>
      </c>
      <c r="E45" s="6">
        <v>274272.36</v>
      </c>
      <c r="F45" s="6">
        <v>273562.84000000003</v>
      </c>
      <c r="G45" s="6">
        <f t="shared" si="1"/>
        <v>338621.37</v>
      </c>
      <c r="H45" s="46"/>
    </row>
    <row r="46" spans="1:8" x14ac:dyDescent="0.2">
      <c r="A46" s="52"/>
      <c r="B46" s="6"/>
      <c r="C46" s="6"/>
      <c r="D46" s="6"/>
      <c r="E46" s="6"/>
      <c r="F46" s="6"/>
      <c r="G46" s="6"/>
      <c r="H46" s="46"/>
    </row>
    <row r="47" spans="1:8" x14ac:dyDescent="0.2">
      <c r="A47" s="53" t="s">
        <v>77</v>
      </c>
      <c r="B47" s="12">
        <f t="shared" ref="B47:G47" si="2">SUM(B7:B46)</f>
        <v>193017248.80000007</v>
      </c>
      <c r="C47" s="12">
        <f t="shared" si="2"/>
        <v>111228427.89999999</v>
      </c>
      <c r="D47" s="12">
        <f t="shared" si="2"/>
        <v>304245676.69999999</v>
      </c>
      <c r="E47" s="12">
        <f t="shared" si="2"/>
        <v>151828657.17999998</v>
      </c>
      <c r="F47" s="12">
        <f t="shared" si="2"/>
        <v>151500970.14999998</v>
      </c>
      <c r="G47" s="12">
        <f t="shared" si="2"/>
        <v>152417019.51999998</v>
      </c>
      <c r="H47" s="47"/>
    </row>
    <row r="48" spans="1:8" x14ac:dyDescent="0.2">
      <c r="A48" s="30"/>
      <c r="B48" s="31"/>
      <c r="C48" s="31"/>
      <c r="D48" s="31"/>
      <c r="E48" s="31"/>
      <c r="F48" s="31"/>
      <c r="G48" s="31"/>
    </row>
    <row r="49" spans="1:7" x14ac:dyDescent="0.2">
      <c r="A49" s="30"/>
      <c r="B49" s="1" t="s">
        <v>128</v>
      </c>
      <c r="C49" s="31"/>
      <c r="D49" s="31"/>
      <c r="E49" s="31"/>
      <c r="F49" s="31"/>
      <c r="G49" s="31"/>
    </row>
    <row r="50" spans="1:7" x14ac:dyDescent="0.2">
      <c r="A50" s="30"/>
      <c r="B50" s="31"/>
      <c r="C50" s="31"/>
      <c r="D50" s="31"/>
      <c r="E50" s="31"/>
      <c r="F50" s="31"/>
      <c r="G50" s="31"/>
    </row>
    <row r="51" spans="1:7" x14ac:dyDescent="0.2">
      <c r="A51" s="30"/>
      <c r="B51" s="31"/>
      <c r="C51" s="31"/>
      <c r="D51" s="31"/>
      <c r="E51" s="31"/>
      <c r="F51" s="31"/>
      <c r="G51" s="31"/>
    </row>
    <row r="53" spans="1:7" ht="45" customHeight="1" x14ac:dyDescent="0.2">
      <c r="A53" s="36" t="s">
        <v>131</v>
      </c>
      <c r="B53" s="32"/>
      <c r="C53" s="32"/>
      <c r="D53" s="32"/>
      <c r="E53" s="32"/>
      <c r="F53" s="32"/>
      <c r="G53" s="33"/>
    </row>
    <row r="54" spans="1:7" x14ac:dyDescent="0.2">
      <c r="A54" s="2"/>
      <c r="B54" s="54"/>
      <c r="C54" s="54"/>
      <c r="D54" s="54"/>
      <c r="E54" s="54"/>
      <c r="F54" s="54"/>
      <c r="G54" s="55"/>
    </row>
    <row r="55" spans="1:7" x14ac:dyDescent="0.2">
      <c r="A55" s="37"/>
      <c r="B55" s="18" t="s">
        <v>0</v>
      </c>
      <c r="C55" s="19"/>
      <c r="D55" s="19"/>
      <c r="E55" s="19"/>
      <c r="F55" s="20"/>
      <c r="G55" s="34" t="s">
        <v>7</v>
      </c>
    </row>
    <row r="56" spans="1:7" ht="22.5" x14ac:dyDescent="0.2">
      <c r="A56" s="38" t="s">
        <v>1</v>
      </c>
      <c r="B56" s="3" t="s">
        <v>2</v>
      </c>
      <c r="C56" s="3" t="s">
        <v>3</v>
      </c>
      <c r="D56" s="3" t="s">
        <v>4</v>
      </c>
      <c r="E56" s="3" t="s">
        <v>5</v>
      </c>
      <c r="F56" s="3" t="s">
        <v>6</v>
      </c>
      <c r="G56" s="35"/>
    </row>
    <row r="57" spans="1:7" x14ac:dyDescent="0.2">
      <c r="A57" s="39"/>
      <c r="B57" s="4">
        <v>1</v>
      </c>
      <c r="C57" s="4">
        <v>2</v>
      </c>
      <c r="D57" s="4" t="s">
        <v>8</v>
      </c>
      <c r="E57" s="4">
        <v>4</v>
      </c>
      <c r="F57" s="4">
        <v>5</v>
      </c>
      <c r="G57" s="4" t="s">
        <v>9</v>
      </c>
    </row>
    <row r="58" spans="1:7" x14ac:dyDescent="0.2">
      <c r="A58" s="56"/>
      <c r="B58" s="13"/>
      <c r="C58" s="13"/>
      <c r="D58" s="13"/>
      <c r="E58" s="13"/>
      <c r="F58" s="13"/>
      <c r="G58" s="13"/>
    </row>
    <row r="59" spans="1:7" x14ac:dyDescent="0.2">
      <c r="A59" s="21" t="s">
        <v>81</v>
      </c>
      <c r="B59" s="6">
        <v>0</v>
      </c>
      <c r="C59" s="6">
        <v>0</v>
      </c>
      <c r="D59" s="6">
        <f>B59+C59</f>
        <v>0</v>
      </c>
      <c r="E59" s="6">
        <v>0</v>
      </c>
      <c r="F59" s="6">
        <v>0</v>
      </c>
      <c r="G59" s="6">
        <f>D59-E59</f>
        <v>0</v>
      </c>
    </row>
    <row r="60" spans="1:7" x14ac:dyDescent="0.2">
      <c r="A60" s="21" t="s">
        <v>82</v>
      </c>
      <c r="B60" s="6">
        <v>0</v>
      </c>
      <c r="C60" s="6">
        <v>0</v>
      </c>
      <c r="D60" s="6">
        <f t="shared" ref="D60:D62" si="3">B60+C60</f>
        <v>0</v>
      </c>
      <c r="E60" s="6">
        <v>0</v>
      </c>
      <c r="F60" s="6">
        <v>0</v>
      </c>
      <c r="G60" s="6">
        <f t="shared" ref="G60:G62" si="4">D60-E60</f>
        <v>0</v>
      </c>
    </row>
    <row r="61" spans="1:7" x14ac:dyDescent="0.2">
      <c r="A61" s="21" t="s">
        <v>83</v>
      </c>
      <c r="B61" s="6">
        <v>0</v>
      </c>
      <c r="C61" s="6">
        <v>0</v>
      </c>
      <c r="D61" s="6">
        <f t="shared" si="3"/>
        <v>0</v>
      </c>
      <c r="E61" s="6">
        <v>0</v>
      </c>
      <c r="F61" s="6">
        <v>0</v>
      </c>
      <c r="G61" s="6">
        <f t="shared" si="4"/>
        <v>0</v>
      </c>
    </row>
    <row r="62" spans="1:7" x14ac:dyDescent="0.2">
      <c r="A62" s="21" t="s">
        <v>84</v>
      </c>
      <c r="B62" s="6">
        <v>0</v>
      </c>
      <c r="C62" s="6">
        <v>0</v>
      </c>
      <c r="D62" s="6">
        <f t="shared" si="3"/>
        <v>0</v>
      </c>
      <c r="E62" s="6">
        <v>0</v>
      </c>
      <c r="F62" s="6">
        <v>0</v>
      </c>
      <c r="G62" s="6">
        <f t="shared" si="4"/>
        <v>0</v>
      </c>
    </row>
    <row r="63" spans="1:7" x14ac:dyDescent="0.2">
      <c r="A63" s="57"/>
      <c r="B63" s="15"/>
      <c r="C63" s="15"/>
      <c r="D63" s="15"/>
      <c r="E63" s="15"/>
      <c r="F63" s="15"/>
      <c r="G63" s="15"/>
    </row>
    <row r="64" spans="1:7" x14ac:dyDescent="0.2">
      <c r="A64" s="22" t="s">
        <v>77</v>
      </c>
      <c r="B64" s="12">
        <f t="shared" ref="B64:G64" si="5">SUM(B60:B63)</f>
        <v>0</v>
      </c>
      <c r="C64" s="12">
        <f t="shared" si="5"/>
        <v>0</v>
      </c>
      <c r="D64" s="12">
        <f t="shared" si="5"/>
        <v>0</v>
      </c>
      <c r="E64" s="12">
        <f t="shared" si="5"/>
        <v>0</v>
      </c>
      <c r="F64" s="12">
        <f t="shared" si="5"/>
        <v>0</v>
      </c>
      <c r="G64" s="12">
        <f t="shared" si="5"/>
        <v>0</v>
      </c>
    </row>
    <row r="67" spans="1:7" ht="45" customHeight="1" x14ac:dyDescent="0.2">
      <c r="A67" s="36" t="s">
        <v>131</v>
      </c>
      <c r="B67" s="32"/>
      <c r="C67" s="32"/>
      <c r="D67" s="32"/>
      <c r="E67" s="32"/>
      <c r="F67" s="32"/>
      <c r="G67" s="33"/>
    </row>
    <row r="68" spans="1:7" x14ac:dyDescent="0.2">
      <c r="A68" s="37"/>
      <c r="B68" s="18" t="s">
        <v>0</v>
      </c>
      <c r="C68" s="19"/>
      <c r="D68" s="19"/>
      <c r="E68" s="19"/>
      <c r="F68" s="20"/>
      <c r="G68" s="34" t="s">
        <v>7</v>
      </c>
    </row>
    <row r="69" spans="1:7" ht="22.5" x14ac:dyDescent="0.2">
      <c r="A69" s="38" t="s">
        <v>1</v>
      </c>
      <c r="B69" s="3" t="s">
        <v>2</v>
      </c>
      <c r="C69" s="3" t="s">
        <v>3</v>
      </c>
      <c r="D69" s="3" t="s">
        <v>4</v>
      </c>
      <c r="E69" s="3" t="s">
        <v>5</v>
      </c>
      <c r="F69" s="3" t="s">
        <v>6</v>
      </c>
      <c r="G69" s="35"/>
    </row>
    <row r="70" spans="1:7" x14ac:dyDescent="0.2">
      <c r="A70" s="39"/>
      <c r="B70" s="4">
        <v>1</v>
      </c>
      <c r="C70" s="4">
        <v>2</v>
      </c>
      <c r="D70" s="4" t="s">
        <v>8</v>
      </c>
      <c r="E70" s="4">
        <v>4</v>
      </c>
      <c r="F70" s="4">
        <v>5</v>
      </c>
      <c r="G70" s="4" t="s">
        <v>9</v>
      </c>
    </row>
    <row r="71" spans="1:7" x14ac:dyDescent="0.2">
      <c r="A71" s="56"/>
      <c r="B71" s="13"/>
      <c r="C71" s="13"/>
      <c r="D71" s="13"/>
      <c r="E71" s="13"/>
      <c r="F71" s="13"/>
      <c r="G71" s="13"/>
    </row>
    <row r="72" spans="1:7" ht="22.5" x14ac:dyDescent="0.2">
      <c r="A72" s="58" t="s">
        <v>85</v>
      </c>
      <c r="B72" s="6">
        <v>7235000</v>
      </c>
      <c r="C72" s="6">
        <v>1250000</v>
      </c>
      <c r="D72" s="6">
        <f t="shared" ref="D72" si="6">B72+C72</f>
        <v>8485000</v>
      </c>
      <c r="E72" s="6">
        <v>4864500</v>
      </c>
      <c r="F72" s="6">
        <v>4783500</v>
      </c>
      <c r="G72" s="6">
        <f t="shared" ref="G72" si="7">D72-E72</f>
        <v>3620500</v>
      </c>
    </row>
    <row r="73" spans="1:7" x14ac:dyDescent="0.2">
      <c r="A73" s="58"/>
      <c r="B73" s="14"/>
      <c r="C73" s="14"/>
      <c r="D73" s="14"/>
      <c r="E73" s="14"/>
      <c r="F73" s="14"/>
      <c r="G73" s="14"/>
    </row>
    <row r="74" spans="1:7" x14ac:dyDescent="0.2">
      <c r="A74" s="58" t="s">
        <v>86</v>
      </c>
      <c r="B74" s="6">
        <v>0</v>
      </c>
      <c r="C74" s="6">
        <v>0</v>
      </c>
      <c r="D74" s="6">
        <f t="shared" ref="D74" si="8">B74+C74</f>
        <v>0</v>
      </c>
      <c r="E74" s="6">
        <v>0</v>
      </c>
      <c r="F74" s="6">
        <v>0</v>
      </c>
      <c r="G74" s="6">
        <f t="shared" ref="G74" si="9">D74-E74</f>
        <v>0</v>
      </c>
    </row>
    <row r="75" spans="1:7" x14ac:dyDescent="0.2">
      <c r="A75" s="58"/>
      <c r="B75" s="14"/>
      <c r="C75" s="14"/>
      <c r="D75" s="14"/>
      <c r="E75" s="14"/>
      <c r="F75" s="14"/>
      <c r="G75" s="14"/>
    </row>
    <row r="76" spans="1:7" ht="22.5" x14ac:dyDescent="0.2">
      <c r="A76" s="58" t="s">
        <v>87</v>
      </c>
      <c r="B76" s="6">
        <v>0</v>
      </c>
      <c r="C76" s="6">
        <v>0</v>
      </c>
      <c r="D76" s="6">
        <f t="shared" ref="D76" si="10">B76+C76</f>
        <v>0</v>
      </c>
      <c r="E76" s="6">
        <v>0</v>
      </c>
      <c r="F76" s="6">
        <v>0</v>
      </c>
      <c r="G76" s="6">
        <f t="shared" ref="G76" si="11">D76-E76</f>
        <v>0</v>
      </c>
    </row>
    <row r="77" spans="1:7" x14ac:dyDescent="0.2">
      <c r="A77" s="58"/>
      <c r="B77" s="14"/>
      <c r="C77" s="14"/>
      <c r="D77" s="14"/>
      <c r="E77" s="14"/>
      <c r="F77" s="14"/>
      <c r="G77" s="14"/>
    </row>
    <row r="78" spans="1:7" ht="22.5" x14ac:dyDescent="0.2">
      <c r="A78" s="58" t="s">
        <v>88</v>
      </c>
      <c r="B78" s="6">
        <v>0</v>
      </c>
      <c r="C78" s="6">
        <v>0</v>
      </c>
      <c r="D78" s="6">
        <f t="shared" ref="D78" si="12">B78+C78</f>
        <v>0</v>
      </c>
      <c r="E78" s="6">
        <v>0</v>
      </c>
      <c r="F78" s="6">
        <v>0</v>
      </c>
      <c r="G78" s="6">
        <f t="shared" ref="G78" si="13">D78-E78</f>
        <v>0</v>
      </c>
    </row>
    <row r="79" spans="1:7" x14ac:dyDescent="0.2">
      <c r="A79" s="58"/>
      <c r="B79" s="14"/>
      <c r="C79" s="14"/>
      <c r="D79" s="14"/>
      <c r="E79" s="14"/>
      <c r="F79" s="14"/>
      <c r="G79" s="14"/>
    </row>
    <row r="80" spans="1:7" ht="22.5" x14ac:dyDescent="0.2">
      <c r="A80" s="58" t="s">
        <v>89</v>
      </c>
      <c r="B80" s="6">
        <v>0</v>
      </c>
      <c r="C80" s="6">
        <v>0</v>
      </c>
      <c r="D80" s="6">
        <f t="shared" ref="D80" si="14">B80+C80</f>
        <v>0</v>
      </c>
      <c r="E80" s="6">
        <v>0</v>
      </c>
      <c r="F80" s="6">
        <v>0</v>
      </c>
      <c r="G80" s="6">
        <f t="shared" ref="G80" si="15">D80-E80</f>
        <v>0</v>
      </c>
    </row>
    <row r="81" spans="1:7" x14ac:dyDescent="0.2">
      <c r="A81" s="58"/>
      <c r="B81" s="14"/>
      <c r="C81" s="14"/>
      <c r="D81" s="14"/>
      <c r="E81" s="14"/>
      <c r="F81" s="14"/>
      <c r="G81" s="14"/>
    </row>
    <row r="82" spans="1:7" ht="22.5" x14ac:dyDescent="0.2">
      <c r="A82" s="58" t="s">
        <v>90</v>
      </c>
      <c r="B82" s="6">
        <v>0</v>
      </c>
      <c r="C82" s="6">
        <v>0</v>
      </c>
      <c r="D82" s="6">
        <f t="shared" ref="D82" si="16">B82+C82</f>
        <v>0</v>
      </c>
      <c r="E82" s="6">
        <v>0</v>
      </c>
      <c r="F82" s="6">
        <v>0</v>
      </c>
      <c r="G82" s="6">
        <f t="shared" ref="G82" si="17">D82-E82</f>
        <v>0</v>
      </c>
    </row>
    <row r="83" spans="1:7" x14ac:dyDescent="0.2">
      <c r="A83" s="58"/>
      <c r="B83" s="14"/>
      <c r="C83" s="14"/>
      <c r="D83" s="14"/>
      <c r="E83" s="14"/>
      <c r="F83" s="14"/>
      <c r="G83" s="14"/>
    </row>
    <row r="84" spans="1:7" x14ac:dyDescent="0.2">
      <c r="A84" s="58" t="s">
        <v>91</v>
      </c>
      <c r="B84" s="6">
        <v>0</v>
      </c>
      <c r="C84" s="6">
        <v>0</v>
      </c>
      <c r="D84" s="6">
        <f t="shared" ref="D84" si="18">B84+C84</f>
        <v>0</v>
      </c>
      <c r="E84" s="6">
        <v>0</v>
      </c>
      <c r="F84" s="6">
        <v>0</v>
      </c>
      <c r="G84" s="6">
        <f t="shared" ref="G84" si="19">D84-E84</f>
        <v>0</v>
      </c>
    </row>
    <row r="85" spans="1:7" x14ac:dyDescent="0.2">
      <c r="A85" s="59"/>
      <c r="B85" s="15"/>
      <c r="C85" s="15"/>
      <c r="D85" s="15"/>
      <c r="E85" s="15"/>
      <c r="F85" s="15"/>
      <c r="G85" s="15"/>
    </row>
    <row r="86" spans="1:7" x14ac:dyDescent="0.2">
      <c r="A86" s="60" t="s">
        <v>77</v>
      </c>
      <c r="B86" s="12">
        <v>7235000</v>
      </c>
      <c r="C86" s="12">
        <v>1250000</v>
      </c>
      <c r="D86" s="12">
        <v>8485000</v>
      </c>
      <c r="E86" s="12">
        <v>4864500</v>
      </c>
      <c r="F86" s="12">
        <v>4783500</v>
      </c>
      <c r="G86" s="12">
        <v>3620500</v>
      </c>
    </row>
    <row r="87" spans="1:7" x14ac:dyDescent="0.2">
      <c r="A87" s="1" t="s">
        <v>128</v>
      </c>
    </row>
    <row r="89" spans="1:7" x14ac:dyDescent="0.2">
      <c r="A89" s="24"/>
    </row>
    <row r="90" spans="1:7" x14ac:dyDescent="0.2">
      <c r="A90" s="24"/>
    </row>
    <row r="91" spans="1:7" x14ac:dyDescent="0.2">
      <c r="A91" s="24"/>
    </row>
    <row r="93" spans="1:7" x14ac:dyDescent="0.2">
      <c r="A93" s="25"/>
      <c r="B93" s="26"/>
      <c r="C93" s="27"/>
      <c r="D93" s="27"/>
      <c r="E93" s="27"/>
      <c r="F93" s="27"/>
      <c r="G93" s="27"/>
    </row>
    <row r="94" spans="1:7" x14ac:dyDescent="0.2">
      <c r="A94" s="25"/>
      <c r="B94" s="26"/>
      <c r="C94" s="27"/>
      <c r="D94" s="27"/>
      <c r="E94" s="27"/>
      <c r="F94" s="27"/>
      <c r="G94" s="27"/>
    </row>
    <row r="95" spans="1:7" x14ac:dyDescent="0.2">
      <c r="A95" s="25"/>
      <c r="B95" s="26"/>
      <c r="C95" s="27"/>
      <c r="D95" s="27"/>
      <c r="E95" s="27"/>
      <c r="F95" s="27"/>
      <c r="G95" s="27"/>
    </row>
    <row r="96" spans="1:7" x14ac:dyDescent="0.2">
      <c r="A96" s="25"/>
      <c r="B96" s="26"/>
      <c r="C96" s="27"/>
      <c r="D96" s="27"/>
      <c r="E96" s="27"/>
      <c r="F96" s="27"/>
      <c r="G96" s="27"/>
    </row>
    <row r="97" spans="1:7" x14ac:dyDescent="0.2">
      <c r="A97" s="25"/>
      <c r="B97" s="26"/>
      <c r="C97" s="27"/>
      <c r="D97" s="27"/>
      <c r="E97" s="27"/>
      <c r="F97" s="27"/>
      <c r="G97" s="27"/>
    </row>
    <row r="98" spans="1:7" x14ac:dyDescent="0.2">
      <c r="A98" s="25"/>
      <c r="B98" s="26"/>
      <c r="C98" s="27"/>
      <c r="D98" s="27"/>
      <c r="E98" s="27"/>
      <c r="F98" s="27"/>
      <c r="G98" s="27"/>
    </row>
    <row r="99" spans="1:7" x14ac:dyDescent="0.2">
      <c r="A99" s="25"/>
      <c r="B99" s="26"/>
      <c r="C99" s="27"/>
      <c r="D99" s="27"/>
      <c r="E99" s="27"/>
      <c r="F99" s="27"/>
      <c r="G99" s="27"/>
    </row>
  </sheetData>
  <sheetProtection formatCells="0" formatColumns="0" formatRows="0" insertRows="0" deleteRows="0" autoFilter="0"/>
  <mergeCells count="6">
    <mergeCell ref="G3:G4"/>
    <mergeCell ref="G55:G56"/>
    <mergeCell ref="G68:G69"/>
    <mergeCell ref="A1:G1"/>
    <mergeCell ref="A53:G53"/>
    <mergeCell ref="A67:G67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79" orientation="landscape" r:id="rId1"/>
  <rowBreaks count="1" manualBreakCount="1">
    <brk id="50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4"/>
  <sheetViews>
    <sheetView showGridLines="0" tabSelected="1" zoomScaleNormal="100" workbookViewId="0">
      <selection activeCell="H20" sqref="H20"/>
    </sheetView>
  </sheetViews>
  <sheetFormatPr baseColWidth="10" defaultColWidth="12" defaultRowHeight="11.25" x14ac:dyDescent="0.2"/>
  <cols>
    <col min="1" max="1" width="65.83203125" style="1" customWidth="1"/>
    <col min="2" max="7" width="18.33203125" style="1" customWidth="1"/>
    <col min="8" max="16384" width="12" style="1"/>
  </cols>
  <sheetData>
    <row r="1" spans="1:7" ht="45" customHeight="1" x14ac:dyDescent="0.2">
      <c r="A1" s="36" t="s">
        <v>132</v>
      </c>
      <c r="B1" s="32"/>
      <c r="C1" s="32"/>
      <c r="D1" s="32"/>
      <c r="E1" s="32"/>
      <c r="F1" s="32"/>
      <c r="G1" s="33"/>
    </row>
    <row r="2" spans="1:7" x14ac:dyDescent="0.2">
      <c r="A2" s="37"/>
      <c r="B2" s="18" t="s">
        <v>0</v>
      </c>
      <c r="C2" s="19"/>
      <c r="D2" s="19"/>
      <c r="E2" s="19"/>
      <c r="F2" s="20"/>
      <c r="G2" s="34" t="s">
        <v>7</v>
      </c>
    </row>
    <row r="3" spans="1:7" ht="24.95" customHeight="1" x14ac:dyDescent="0.2">
      <c r="A3" s="38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5"/>
    </row>
    <row r="4" spans="1:7" x14ac:dyDescent="0.2">
      <c r="A4" s="39"/>
      <c r="B4" s="4">
        <v>1</v>
      </c>
      <c r="C4" s="4">
        <v>2</v>
      </c>
      <c r="D4" s="4" t="s">
        <v>8</v>
      </c>
      <c r="E4" s="4">
        <v>4</v>
      </c>
      <c r="F4" s="4">
        <v>5</v>
      </c>
      <c r="G4" s="4" t="s">
        <v>9</v>
      </c>
    </row>
    <row r="5" spans="1:7" x14ac:dyDescent="0.2">
      <c r="A5" s="61"/>
      <c r="B5" s="5"/>
      <c r="C5" s="5"/>
      <c r="D5" s="5"/>
      <c r="E5" s="5"/>
      <c r="F5" s="5"/>
      <c r="G5" s="5"/>
    </row>
    <row r="6" spans="1:7" x14ac:dyDescent="0.2">
      <c r="A6" s="17" t="s">
        <v>92</v>
      </c>
      <c r="B6" s="29">
        <v>106390149.61999999</v>
      </c>
      <c r="C6" s="29">
        <v>14062612.190000001</v>
      </c>
      <c r="D6" s="29">
        <v>120452761.80999999</v>
      </c>
      <c r="E6" s="29">
        <v>74042343.980000004</v>
      </c>
      <c r="F6" s="29">
        <v>74144233.090000004</v>
      </c>
      <c r="G6" s="29">
        <v>46410417.829999998</v>
      </c>
    </row>
    <row r="7" spans="1:7" x14ac:dyDescent="0.2">
      <c r="A7" s="62" t="s">
        <v>93</v>
      </c>
      <c r="B7" s="6">
        <v>4542438</v>
      </c>
      <c r="C7" s="6">
        <v>-65420.800000000003</v>
      </c>
      <c r="D7" s="6">
        <v>4477017.2</v>
      </c>
      <c r="E7" s="6">
        <v>2980136.19</v>
      </c>
      <c r="F7" s="6">
        <v>2979431.66</v>
      </c>
      <c r="G7" s="6">
        <v>1496881.0100000002</v>
      </c>
    </row>
    <row r="8" spans="1:7" x14ac:dyDescent="0.2">
      <c r="A8" s="62" t="s">
        <v>94</v>
      </c>
      <c r="B8" s="6">
        <v>643886.88</v>
      </c>
      <c r="C8" s="6">
        <v>88478.64</v>
      </c>
      <c r="D8" s="6">
        <v>732365.52</v>
      </c>
      <c r="E8" s="6">
        <v>415025.89</v>
      </c>
      <c r="F8" s="6">
        <v>413467.57</v>
      </c>
      <c r="G8" s="6">
        <v>317339.63</v>
      </c>
    </row>
    <row r="9" spans="1:7" x14ac:dyDescent="0.2">
      <c r="A9" s="62" t="s">
        <v>95</v>
      </c>
      <c r="B9" s="6">
        <v>36780845.939999998</v>
      </c>
      <c r="C9" s="6">
        <v>11209643.83</v>
      </c>
      <c r="D9" s="6">
        <v>47990489.769999996</v>
      </c>
      <c r="E9" s="6">
        <v>29410815.48</v>
      </c>
      <c r="F9" s="6">
        <v>28872777.440000001</v>
      </c>
      <c r="G9" s="6">
        <v>18579674.289999995</v>
      </c>
    </row>
    <row r="10" spans="1:7" x14ac:dyDescent="0.2">
      <c r="A10" s="62" t="s">
        <v>96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</row>
    <row r="11" spans="1:7" x14ac:dyDescent="0.2">
      <c r="A11" s="62" t="s">
        <v>97</v>
      </c>
      <c r="B11" s="6">
        <v>7129053.04</v>
      </c>
      <c r="C11" s="6">
        <v>9724.4699999999993</v>
      </c>
      <c r="D11" s="6">
        <v>7138777.5099999998</v>
      </c>
      <c r="E11" s="6">
        <v>3689180.05</v>
      </c>
      <c r="F11" s="6">
        <v>3678323.79</v>
      </c>
      <c r="G11" s="6">
        <v>3449597.46</v>
      </c>
    </row>
    <row r="12" spans="1:7" x14ac:dyDescent="0.2">
      <c r="A12" s="62" t="s">
        <v>98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</row>
    <row r="13" spans="1:7" x14ac:dyDescent="0.2">
      <c r="A13" s="62" t="s">
        <v>99</v>
      </c>
      <c r="B13" s="6">
        <v>33993344.619999997</v>
      </c>
      <c r="C13" s="6">
        <v>3420838.89</v>
      </c>
      <c r="D13" s="6">
        <v>37414183.509999998</v>
      </c>
      <c r="E13" s="6">
        <v>23624988.059999999</v>
      </c>
      <c r="F13" s="6">
        <v>23770748.199999999</v>
      </c>
      <c r="G13" s="6">
        <v>13789195.449999999</v>
      </c>
    </row>
    <row r="14" spans="1:7" x14ac:dyDescent="0.2">
      <c r="A14" s="62" t="s">
        <v>36</v>
      </c>
      <c r="B14" s="6">
        <v>23300581.140000001</v>
      </c>
      <c r="C14" s="6">
        <v>-600652.84</v>
      </c>
      <c r="D14" s="6">
        <v>22699928.300000001</v>
      </c>
      <c r="E14" s="6">
        <v>13922198.310000001</v>
      </c>
      <c r="F14" s="6">
        <v>14429484.43</v>
      </c>
      <c r="G14" s="6">
        <v>8777729.9900000002</v>
      </c>
    </row>
    <row r="15" spans="1:7" x14ac:dyDescent="0.2">
      <c r="A15" s="63"/>
      <c r="B15" s="6"/>
      <c r="C15" s="6"/>
      <c r="D15" s="6"/>
      <c r="E15" s="6"/>
      <c r="F15" s="6"/>
      <c r="G15" s="6"/>
    </row>
    <row r="16" spans="1:7" x14ac:dyDescent="0.2">
      <c r="A16" s="17" t="s">
        <v>100</v>
      </c>
      <c r="B16" s="6">
        <v>75434590.789999992</v>
      </c>
      <c r="C16" s="6">
        <v>86335801.650000006</v>
      </c>
      <c r="D16" s="6">
        <v>161770392.43999997</v>
      </c>
      <c r="E16" s="6">
        <v>68509337.430000007</v>
      </c>
      <c r="F16" s="6">
        <v>68385566.25999999</v>
      </c>
      <c r="G16" s="6">
        <v>93261055.01000002</v>
      </c>
    </row>
    <row r="17" spans="1:7" x14ac:dyDescent="0.2">
      <c r="A17" s="62" t="s">
        <v>101</v>
      </c>
      <c r="B17" s="6">
        <v>2378770.73</v>
      </c>
      <c r="C17" s="6">
        <v>6366042.1500000004</v>
      </c>
      <c r="D17" s="6">
        <v>8744812.8800000008</v>
      </c>
      <c r="E17" s="6">
        <v>2055182.34</v>
      </c>
      <c r="F17" s="6">
        <v>2050630.25</v>
      </c>
      <c r="G17" s="6">
        <v>6689630.540000001</v>
      </c>
    </row>
    <row r="18" spans="1:7" x14ac:dyDescent="0.2">
      <c r="A18" s="62" t="s">
        <v>102</v>
      </c>
      <c r="B18" s="6">
        <v>67329819.799999997</v>
      </c>
      <c r="C18" s="6">
        <v>78271146.950000003</v>
      </c>
      <c r="D18" s="6">
        <v>145600966.75</v>
      </c>
      <c r="E18" s="6">
        <v>63302215.009999998</v>
      </c>
      <c r="F18" s="6">
        <v>63189945.939999998</v>
      </c>
      <c r="G18" s="6">
        <v>82298751.74000001</v>
      </c>
    </row>
    <row r="19" spans="1:7" x14ac:dyDescent="0.2">
      <c r="A19" s="62" t="s">
        <v>103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</row>
    <row r="20" spans="1:7" x14ac:dyDescent="0.2">
      <c r="A20" s="62" t="s">
        <v>104</v>
      </c>
      <c r="B20" s="6">
        <v>4060322.57</v>
      </c>
      <c r="C20" s="6">
        <v>1585702.78</v>
      </c>
      <c r="D20" s="6">
        <v>5646025.3499999996</v>
      </c>
      <c r="E20" s="6">
        <v>2722514.45</v>
      </c>
      <c r="F20" s="6">
        <v>2716273.96</v>
      </c>
      <c r="G20" s="6">
        <v>2923510.8999999994</v>
      </c>
    </row>
    <row r="21" spans="1:7" x14ac:dyDescent="0.2">
      <c r="A21" s="62" t="s">
        <v>105</v>
      </c>
      <c r="B21" s="6">
        <v>262500</v>
      </c>
      <c r="C21" s="6">
        <v>0</v>
      </c>
      <c r="D21" s="6">
        <v>262500</v>
      </c>
      <c r="E21" s="6">
        <v>0</v>
      </c>
      <c r="F21" s="6">
        <v>0</v>
      </c>
      <c r="G21" s="6">
        <v>262500</v>
      </c>
    </row>
    <row r="22" spans="1:7" x14ac:dyDescent="0.2">
      <c r="A22" s="62" t="s">
        <v>106</v>
      </c>
      <c r="B22" s="6">
        <v>683157.23</v>
      </c>
      <c r="C22" s="6">
        <v>36.5</v>
      </c>
      <c r="D22" s="6">
        <v>683193.73</v>
      </c>
      <c r="E22" s="6">
        <v>127003.26</v>
      </c>
      <c r="F22" s="6">
        <v>127003.26</v>
      </c>
      <c r="G22" s="6">
        <v>556190.47</v>
      </c>
    </row>
    <row r="23" spans="1:7" x14ac:dyDescent="0.2">
      <c r="A23" s="62" t="s">
        <v>107</v>
      </c>
      <c r="B23" s="6">
        <v>720020.46</v>
      </c>
      <c r="C23" s="6">
        <v>112873.27</v>
      </c>
      <c r="D23" s="6">
        <v>832893.73</v>
      </c>
      <c r="E23" s="6">
        <v>302422.37</v>
      </c>
      <c r="F23" s="6">
        <v>301712.84999999998</v>
      </c>
      <c r="G23" s="6">
        <v>530471.36</v>
      </c>
    </row>
    <row r="24" spans="1:7" x14ac:dyDescent="0.2">
      <c r="A24" s="63"/>
      <c r="B24" s="6"/>
      <c r="C24" s="6"/>
      <c r="D24" s="6"/>
      <c r="E24" s="6"/>
      <c r="F24" s="6"/>
      <c r="G24" s="6"/>
    </row>
    <row r="25" spans="1:7" x14ac:dyDescent="0.2">
      <c r="A25" s="17" t="s">
        <v>108</v>
      </c>
      <c r="B25" s="29">
        <v>11192508.390000001</v>
      </c>
      <c r="C25" s="29">
        <v>10830014.060000001</v>
      </c>
      <c r="D25" s="29">
        <v>22022522.449999999</v>
      </c>
      <c r="E25" s="29">
        <v>9276975.7699999996</v>
      </c>
      <c r="F25" s="29">
        <v>8971170.8000000007</v>
      </c>
      <c r="G25" s="29">
        <v>12745546.68</v>
      </c>
    </row>
    <row r="26" spans="1:7" x14ac:dyDescent="0.2">
      <c r="A26" s="62" t="s">
        <v>109</v>
      </c>
      <c r="B26" s="6">
        <v>2987709.14</v>
      </c>
      <c r="C26" s="6">
        <v>29644.42</v>
      </c>
      <c r="D26" s="6">
        <v>3017353.56</v>
      </c>
      <c r="E26" s="6">
        <v>1359577.56</v>
      </c>
      <c r="F26" s="6">
        <v>1357093.62</v>
      </c>
      <c r="G26" s="6">
        <v>1657776</v>
      </c>
    </row>
    <row r="27" spans="1:7" x14ac:dyDescent="0.2">
      <c r="A27" s="62" t="s">
        <v>110</v>
      </c>
      <c r="B27" s="6">
        <v>8204799.25</v>
      </c>
      <c r="C27" s="6">
        <v>10800369.640000001</v>
      </c>
      <c r="D27" s="6">
        <v>19005168.890000001</v>
      </c>
      <c r="E27" s="6">
        <v>7917398.21</v>
      </c>
      <c r="F27" s="6">
        <v>7614077.1799999997</v>
      </c>
      <c r="G27" s="6">
        <v>11087770.68</v>
      </c>
    </row>
    <row r="28" spans="1:7" x14ac:dyDescent="0.2">
      <c r="A28" s="62" t="s">
        <v>111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</row>
    <row r="29" spans="1:7" x14ac:dyDescent="0.2">
      <c r="A29" s="62" t="s">
        <v>112</v>
      </c>
      <c r="B29" s="6">
        <v>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</row>
    <row r="30" spans="1:7" x14ac:dyDescent="0.2">
      <c r="A30" s="62" t="s">
        <v>113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</row>
    <row r="31" spans="1:7" x14ac:dyDescent="0.2">
      <c r="A31" s="62" t="s">
        <v>114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</row>
    <row r="32" spans="1:7" x14ac:dyDescent="0.2">
      <c r="A32" s="62" t="s">
        <v>115</v>
      </c>
      <c r="B32" s="6">
        <v>0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</row>
    <row r="33" spans="1:7" x14ac:dyDescent="0.2">
      <c r="A33" s="62" t="s">
        <v>116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</row>
    <row r="34" spans="1:7" x14ac:dyDescent="0.2">
      <c r="A34" s="62" t="s">
        <v>117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</row>
    <row r="35" spans="1:7" x14ac:dyDescent="0.2">
      <c r="A35" s="63"/>
      <c r="B35" s="6"/>
      <c r="C35" s="6"/>
      <c r="D35" s="6"/>
      <c r="E35" s="6"/>
      <c r="F35" s="6"/>
      <c r="G35" s="6"/>
    </row>
    <row r="36" spans="1:7" x14ac:dyDescent="0.2">
      <c r="A36" s="17" t="s">
        <v>118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</row>
    <row r="37" spans="1:7" x14ac:dyDescent="0.2">
      <c r="A37" s="62" t="s">
        <v>119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</row>
    <row r="38" spans="1:7" ht="22.5" x14ac:dyDescent="0.2">
      <c r="A38" s="62" t="s">
        <v>120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</row>
    <row r="39" spans="1:7" x14ac:dyDescent="0.2">
      <c r="A39" s="62" t="s">
        <v>121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</row>
    <row r="40" spans="1:7" x14ac:dyDescent="0.2">
      <c r="A40" s="62" t="s">
        <v>122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</row>
    <row r="41" spans="1:7" x14ac:dyDescent="0.2">
      <c r="A41" s="63"/>
      <c r="B41" s="6"/>
      <c r="C41" s="6"/>
      <c r="D41" s="6"/>
      <c r="E41" s="6"/>
      <c r="F41" s="6"/>
      <c r="G41" s="6"/>
    </row>
    <row r="42" spans="1:7" x14ac:dyDescent="0.2">
      <c r="A42" s="60" t="s">
        <v>77</v>
      </c>
      <c r="B42" s="12">
        <v>193017248.79999998</v>
      </c>
      <c r="C42" s="12">
        <v>111228427.90000001</v>
      </c>
      <c r="D42" s="12">
        <v>304245676.69999993</v>
      </c>
      <c r="E42" s="12">
        <v>151828657.18000001</v>
      </c>
      <c r="F42" s="12">
        <v>151500970.14999998</v>
      </c>
      <c r="G42" s="12">
        <v>152417019.52000004</v>
      </c>
    </row>
    <row r="44" spans="1:7" x14ac:dyDescent="0.2">
      <c r="A44" s="1" t="s">
        <v>128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C4C1C4E-5559-4321-BBF0-454E6D312E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COG</vt:lpstr>
      <vt:lpstr>CTG</vt:lpstr>
      <vt:lpstr>CA</vt:lpstr>
      <vt:lpstr>CFG</vt:lpstr>
      <vt:lpstr>CFG!Área_de_impresión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Tesoreria PC</cp:lastModifiedBy>
  <cp:revision/>
  <cp:lastPrinted>2023-11-27T22:04:55Z</cp:lastPrinted>
  <dcterms:created xsi:type="dcterms:W3CDTF">2014-02-10T03:37:14Z</dcterms:created>
  <dcterms:modified xsi:type="dcterms:W3CDTF">2023-11-27T22:06:03Z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