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CDB5931E-8DB8-4471-8A84-3505C7DE6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</calcChain>
</file>

<file path=xl/sharedStrings.xml><?xml version="1.0" encoding="utf-8"?>
<sst xmlns="http://schemas.openxmlformats.org/spreadsheetml/2006/main" count="335" uniqueCount="216">
  <si>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</si>
  <si>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</si>
  <si>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</si>
  <si>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</si>
  <si>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</si>
  <si>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</si>
  <si>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</si>
  <si>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</si>
  <si>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</si>
  <si>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</si>
  <si>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</si>
  <si>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</si>
  <si>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</si>
  <si>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</si>
  <si>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</si>
  <si>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</si>
  <si>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</si>
  <si>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</si>
  <si>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</si>
  <si>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</si>
  <si>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</si>
  <si>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</si>
  <si>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</si>
  <si>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</si>
  <si>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</si>
  <si>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</si>
  <si>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</si>
  <si>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</si>
  <si>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</si>
  <si>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</si>
  <si>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</si>
  <si>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</si>
  <si>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</si>
  <si>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</si>
  <si>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</si>
  <si>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</si>
  <si>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</si>
  <si>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</si>
  <si>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</si>
  <si>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</si>
  <si>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</si>
  <si>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</si>
  <si>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K0001</t>
  </si>
  <si>
    <t>FAISM</t>
  </si>
  <si>
    <t>DIR OBRA PUBLCA</t>
  </si>
  <si>
    <t>Porcentaje</t>
  </si>
  <si>
    <t>K0002</t>
  </si>
  <si>
    <t>Const. electrificaci</t>
  </si>
  <si>
    <t>CONSTRUCCIÓN ELECTRIFICACIONES PSBGTO Y PS</t>
  </si>
  <si>
    <t>K0003</t>
  </si>
  <si>
    <t>R. camino rural empe</t>
  </si>
  <si>
    <t>"REHABILITACIÓN CAMINO RURAL EMPEDRADO EN</t>
  </si>
  <si>
    <t>K0006</t>
  </si>
  <si>
    <t>R. camino rural carp</t>
  </si>
  <si>
    <t>REHABILITACIÓN CAMINO RURAL CARPETA ASFALT</t>
  </si>
  <si>
    <t>K0008</t>
  </si>
  <si>
    <t>R.C.empedrado loc. E</t>
  </si>
  <si>
    <t>"REHABILITACIÓN CALLE EMPEDRADO EN TARIMOR</t>
  </si>
  <si>
    <t>K0009</t>
  </si>
  <si>
    <t>R.C. empedrado loc.</t>
  </si>
  <si>
    <t>K0010</t>
  </si>
  <si>
    <t>K0011</t>
  </si>
  <si>
    <t>R.C concreto loc. La</t>
  </si>
  <si>
    <t>"REHABILITACIÓN CALLE CONCRETO EN TARIMORO</t>
  </si>
  <si>
    <t>K0013</t>
  </si>
  <si>
    <t>Const. cuarto dormit</t>
  </si>
  <si>
    <t>CONSTRUCCIÓN CUARTO DORMITORIO EN EL MUNIC</t>
  </si>
  <si>
    <t>K0014</t>
  </si>
  <si>
    <t>Eq. calentador solar</t>
  </si>
  <si>
    <t>EQUIPAMIENTO DE CALENTADOR SOLAR EN EL MUN</t>
  </si>
  <si>
    <t>K0015</t>
  </si>
  <si>
    <t>Reh.Reves carpeta as</t>
  </si>
  <si>
    <t>REH. REVESTIMIENTOS CARPETA ASFALTICA LOCA</t>
  </si>
  <si>
    <t>K0016</t>
  </si>
  <si>
    <t>Cuarto Dormit.Moncad</t>
  </si>
  <si>
    <t>CONSTRUCCIÓN CUARTO DORMITORIO LA MONCADA</t>
  </si>
  <si>
    <t>K0018</t>
  </si>
  <si>
    <t>"R.C.Em.Rio Laja,Lom</t>
  </si>
  <si>
    <t>REH.CALLE EMPED. RIO LAJA COL.LOMAS AH</t>
  </si>
  <si>
    <t>K0020</t>
  </si>
  <si>
    <t>C.Lineas agua 3E Nor</t>
  </si>
  <si>
    <t>CONST. LINEAS AGUA 3E NORIA G Y NORIA SN I</t>
  </si>
  <si>
    <t>K0021</t>
  </si>
  <si>
    <t>D.S. Cuadrilla Cacal</t>
  </si>
  <si>
    <t>CONST. DRENAJE SANITARIO CUADRILLA CACALOT</t>
  </si>
  <si>
    <t>K0022</t>
  </si>
  <si>
    <t>R.C Em.Mich. Charco</t>
  </si>
  <si>
    <t>"REH. CALLE EMPED. MICHOACÁN, CHARCO LARGO</t>
  </si>
  <si>
    <t>K0023</t>
  </si>
  <si>
    <t>"R.C.Em.Camino Real,</t>
  </si>
  <si>
    <t>REH. C.EMPED. CAMINO REAL LOS FIERROS</t>
  </si>
  <si>
    <t>K0024</t>
  </si>
  <si>
    <t>R.C.Em. Hidalgo La M</t>
  </si>
  <si>
    <t>REH. CALLE EMPED. C. HIDALGO LA MONCADA</t>
  </si>
  <si>
    <t>K0026</t>
  </si>
  <si>
    <t>Des.Aguas Nave Impul</t>
  </si>
  <si>
    <t>DES. AGUAS NAVE IMPULSORA CARR. TARI-MONCA</t>
  </si>
  <si>
    <t>K0028</t>
  </si>
  <si>
    <t>ELECTRIFIC PSBMC 23</t>
  </si>
  <si>
    <t>CONSTRUC ELECTRIFICACIONES PSBMC 2023</t>
  </si>
  <si>
    <t>K0029</t>
  </si>
  <si>
    <t>ELECTRIF PSBGTO 23</t>
  </si>
  <si>
    <t>CONSTRUC ELECTRIFICACIONES PSBGTO 2023</t>
  </si>
  <si>
    <t>K0030</t>
  </si>
  <si>
    <t>DRENAJE SAN PSBGTO 2</t>
  </si>
  <si>
    <t>CONSTRUC DRENAJES SANITARIOS PSBGTO 2023</t>
  </si>
  <si>
    <t>K0031</t>
  </si>
  <si>
    <t>R C.LAZARO CARD CUAD</t>
  </si>
  <si>
    <t>"REH C.LAZARO CARDENAS, CUADRILLA CACALOTE</t>
  </si>
  <si>
    <t>K0032</t>
  </si>
  <si>
    <t>R C.NICOLAS BRAVO,</t>
  </si>
  <si>
    <t>"REH C.NICOLAS BRAVO, LA NORIA DE GALLEGOS</t>
  </si>
  <si>
    <t>K0033</t>
  </si>
  <si>
    <t>R C.MORELOS, SN JUA</t>
  </si>
  <si>
    <t>"REH C MORELOS, SN JUAN BAUTISTA CACALOTE"</t>
  </si>
  <si>
    <t>K0034</t>
  </si>
  <si>
    <t>"R C.JUSTO SIERRA, G</t>
  </si>
  <si>
    <t>"REH C.JUSTO SIERRA, GALERA DE PANALES"</t>
  </si>
  <si>
    <t>K0035</t>
  </si>
  <si>
    <t>R PARQ P. C.EMILIO P</t>
  </si>
  <si>
    <t>R PARQUE PUB. C.EMILIO PORTES GIL COL BARR</t>
  </si>
  <si>
    <t>K0036</t>
  </si>
  <si>
    <t>R PARQ P. EL CERRITO</t>
  </si>
  <si>
    <t>R PARQUE PUB. LOC. EL CERRITO (FOVISSSTE)</t>
  </si>
  <si>
    <t>K0037</t>
  </si>
  <si>
    <t>CONECT MI CAM RUR 23</t>
  </si>
  <si>
    <t>CONECTANDO MI CAMINO RURAL 2023</t>
  </si>
  <si>
    <t>K0038</t>
  </si>
  <si>
    <t>"C CANCHA P, LA MONC</t>
  </si>
  <si>
    <t>CONST CANCHA PUB LOC. LA MONCADA</t>
  </si>
  <si>
    <t>K0039</t>
  </si>
  <si>
    <t>R CAR ASF C.FCO COSS</t>
  </si>
  <si>
    <t>"R REV C/CARP ASF C. FCO COSS, C. MAGISTER</t>
  </si>
  <si>
    <t>K0040</t>
  </si>
  <si>
    <t>R EMP C.NICO BRAVO 1</t>
  </si>
  <si>
    <t>"R EMP C.NICOLAS BRAVO 1E, LA ESPERANZA"</t>
  </si>
  <si>
    <t>K0041</t>
  </si>
  <si>
    <t>"R C.MOR, SN NICO CO</t>
  </si>
  <si>
    <t>"R C.MORELOS, LOC SN NICOLAS DE LA CONDESA</t>
  </si>
  <si>
    <t>K0042</t>
  </si>
  <si>
    <t>"R C ERN ACOSTA 1E,</t>
  </si>
  <si>
    <t>R CALLE ERNESTO ACOSTA 1E LOC. TARIMORO</t>
  </si>
  <si>
    <t>K0043</t>
  </si>
  <si>
    <t>"R C EMIL ZAP 1E, CE</t>
  </si>
  <si>
    <t>R C C/ EMPED EMILIANO ZAPATA 1E LOC CERRO</t>
  </si>
  <si>
    <t>K0044</t>
  </si>
  <si>
    <t>"R C ANGE PERAL 2E,</t>
  </si>
  <si>
    <t>R C ANGELA PERALTA 2E COL AGUACATE</t>
  </si>
  <si>
    <t>K0045</t>
  </si>
  <si>
    <t>"R C FILIPINAS, TERR</t>
  </si>
  <si>
    <t>R CALLE FILIPINAS LOC EL TERRERO</t>
  </si>
  <si>
    <t>K0046</t>
  </si>
  <si>
    <t>"R C EMIL ZAP 1E, GA</t>
  </si>
  <si>
    <t>R C EMILIANO ZAPATA 1E LOC GALERA PANALES</t>
  </si>
  <si>
    <t>K0047</t>
  </si>
  <si>
    <t>"R C CAM REAL 2E, FI</t>
  </si>
  <si>
    <t>"R CALLE EMP CAMINO REAL 2E, LOC.FIERROS"</t>
  </si>
  <si>
    <t>K0048</t>
  </si>
  <si>
    <t>R C XOCHITL LOC TARI</t>
  </si>
  <si>
    <t>R CALLE XOCHITL LOC TARIMORO</t>
  </si>
  <si>
    <t>K0049</t>
  </si>
  <si>
    <t>"R C HEBERTO CAST, T</t>
  </si>
  <si>
    <t>R CALLE HEBERTO CASTILLO  LOC. TARIMORO</t>
  </si>
  <si>
    <t>K0050</t>
  </si>
  <si>
    <t>"R C INSURG, L TLALI</t>
  </si>
  <si>
    <t>"R CALLE INSURGENTES, LOC TLALIXCOYA"</t>
  </si>
  <si>
    <t>K0051</t>
  </si>
  <si>
    <t>"R C 10 MAYO 1E, EL</t>
  </si>
  <si>
    <t>"R CALLE 10 DE MAYO 1E, LOCALIDAD EL TORO"</t>
  </si>
  <si>
    <t>K0052</t>
  </si>
  <si>
    <t>C TECHO DIGNO L VARI</t>
  </si>
  <si>
    <t>CONST TECHO DIGNO LOCALIDAD VARIAS</t>
  </si>
  <si>
    <t>K0053</t>
  </si>
  <si>
    <t>"R C ZARAG 1E, L TAR</t>
  </si>
  <si>
    <t>"R CALLE ZARAGOZA 1E, LOCALIDAD TARIMORO"</t>
  </si>
  <si>
    <t>K0054</t>
  </si>
  <si>
    <t>"R C JUA Y PLZA PRIN</t>
  </si>
  <si>
    <t>"R C JUAREZ Y PLAZA PRINCIPAL, LOC TARIMOR</t>
  </si>
  <si>
    <t>K0055</t>
  </si>
  <si>
    <t>"R C E ZAP Y HID 1E,</t>
  </si>
  <si>
    <t>"R C EMIL ZAP Y HIDALGO 1E, LOC MINILLAS"</t>
  </si>
  <si>
    <t>K0056</t>
  </si>
  <si>
    <t>"R C PROVID 1E, HUAP</t>
  </si>
  <si>
    <t>"R CALLE PROVIDENCIA 1E, LOC HUAPANGO"</t>
  </si>
  <si>
    <t>K0058</t>
  </si>
  <si>
    <t>E. TOPES CAB Y COMUN</t>
  </si>
  <si>
    <t>ELAB. TOPES EN CAB. MPAL Y COMUNIDADES</t>
  </si>
  <si>
    <t>K0059</t>
  </si>
  <si>
    <t>PINT GUAR,CAMEL,GLOR</t>
  </si>
  <si>
    <t>PINTURA GUARN, CAMELL Y GLOR CAB. Y COM.</t>
  </si>
  <si>
    <t>K0060</t>
  </si>
  <si>
    <t>A R T RIEG PRESA CUB</t>
  </si>
  <si>
    <t>A. P/REH Y TEC CANAL SIS RIEGO PRESA CUBO</t>
  </si>
  <si>
    <t>K0061</t>
  </si>
  <si>
    <t>C E ESPER, C PÍPILA</t>
  </si>
  <si>
    <t>CONST ELECT LOC ESPERANZA, CALLE PÍPILA</t>
  </si>
  <si>
    <t>K0062</t>
  </si>
  <si>
    <t>RD MO, C. AL-SA-E 1E</t>
  </si>
  <si>
    <t>R DREN S MONC, C. ALAMO, SAUZ Y EMILI 1E</t>
  </si>
  <si>
    <t>K0063</t>
  </si>
  <si>
    <t>RC TARI, JUÁ Y PZA P</t>
  </si>
  <si>
    <t>REH CALLE LOC TARI, C JUÁREZ Y PZA PRINC</t>
  </si>
  <si>
    <t>K0064</t>
  </si>
  <si>
    <t>RC MONCAD, FCO VILLA</t>
  </si>
  <si>
    <t>REH CALLE LOC MONCADA, C. FRANCIS VILLA</t>
  </si>
  <si>
    <t>K0065</t>
  </si>
  <si>
    <t>RC ACEBUCHE, CUAUHTE</t>
  </si>
  <si>
    <t>REH CALLE LOC EL ACEBUCHE, C CUAUHTÉMOC</t>
  </si>
  <si>
    <t>K0066</t>
  </si>
  <si>
    <t>RC GPE, C IGNA ZARAG</t>
  </si>
  <si>
    <t>REH CALLE LOC GUADALUPE, C IGNA ZARAGOZA</t>
  </si>
  <si>
    <t>K0067</t>
  </si>
  <si>
    <t>RC SNIC CON, RIO- AZ</t>
  </si>
  <si>
    <t>R CALLE L. SN NICO COND, C. RIO LE Y AZT</t>
  </si>
  <si>
    <t>Municipio de Tarimoro, Gto.
Programas y Proyectos de Inversión
Del 1 de Enero al 30 de Septiembre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</si>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</sst>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0" borderId="5" xfId="16" applyFont="1" applyBorder="1" applyAlignment="1" applyProtection="1">
      <alignment horizontal="center" vertical="top" wrapText="1"/>
      <protection locked="0"/>
    </xf>
    <xf numFmtId="4" fontId="4" fillId="0" borderId="6" xfId="18" applyNumberFormat="1" applyFont="1" applyBorder="1" applyAlignment="1" applyProtection="1">
      <alignment horizontal="center" vertical="center" wrapText="1"/>
      <protection locked="0"/>
    </xf>
    <xf numFmtId="0" fontId="4" fillId="0" borderId="6" xfId="18" applyFont="1" applyBorder="1" applyAlignment="1" applyProtection="1">
      <alignment horizontal="center" vertical="center" wrapText="1"/>
      <protection locked="0"/>
    </xf>
    <xf numFmtId="0" fontId="9" fillId="0" borderId="6" xfId="18" applyFont="1" applyBorder="1" applyAlignment="1" applyProtection="1">
      <alignment vertical="center" wrapText="1"/>
      <protection locked="0"/>
    </xf>
    <xf numFmtId="10" fontId="4" fillId="0" borderId="6" xfId="17" applyNumberFormat="1" applyFont="1" applyBorder="1" applyAlignment="1" applyProtection="1">
      <alignment horizontal="center" vertical="center" wrapText="1"/>
      <protection locked="0"/>
    </xf>
    <xf numFmtId="10" fontId="4" fillId="0" borderId="6" xfId="17" applyNumberFormat="1" applyFont="1" applyBorder="1" applyAlignment="1" applyProtection="1">
      <alignment vertical="center" wrapText="1"/>
      <protection locked="0"/>
    </xf>
    <xf numFmtId="4" fontId="12" fillId="0" borderId="6" xfId="0" applyNumberFormat="1" applyFont="1" applyBorder="1"/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Protection="1">
      <protection locked="0"/>
    </xf>
    <xf numFmtId="0" fontId="11" fillId="0" borderId="0" xfId="0" applyFont="1"/>
    <xf numFmtId="0" fontId="9" fillId="0" borderId="0" xfId="8" applyFont="1" applyAlignment="1" applyProtection="1">
      <alignment horizontal="right"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8" xfId="18" xr:uid="{73784856-D017-40E3-9B34-0DA5D23291A6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67</xdr:row>
      <xdr:rowOff>133351</xdr:rowOff>
    </xdr:from>
    <xdr:to>
      <xdr:col>6</xdr:col>
      <xdr:colOff>438151</xdr:colOff>
      <xdr:row>75</xdr:row>
      <xdr:rowOff>38101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082E2D3-5B61-4A1C-BB32-A3E3806A6B8C}"/>
            </a:ext>
          </a:extLst>
        </xdr:cNvPr>
        <xdr:cNvSpPr txBox="1"/>
      </xdr:nvSpPr>
      <xdr:spPr>
        <a:xfrm>
          <a:off x="466726" y="18564226"/>
          <a:ext cx="71437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647700</xdr:colOff>
      <xdr:row>71</xdr:row>
      <xdr:rowOff>9525</xdr:rowOff>
    </xdr:from>
    <xdr:to>
      <xdr:col>2</xdr:col>
      <xdr:colOff>0</xdr:colOff>
      <xdr:row>71</xdr:row>
      <xdr:rowOff>38100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7FBE222C-A17C-4A53-897E-4579800C2A4E}"/>
            </a:ext>
          </a:extLst>
        </xdr:cNvPr>
        <xdr:cNvCxnSpPr/>
      </xdr:nvCxnSpPr>
      <xdr:spPr>
        <a:xfrm flipV="1">
          <a:off x="647700" y="19088100"/>
          <a:ext cx="1990725" cy="28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1504950</xdr:colOff>
      <xdr:row>70</xdr:row>
      <xdr:rowOff>142875</xdr:rowOff>
    </xdr:from>
    <xdr:to>
      <xdr:col>4</xdr:col>
      <xdr:colOff>542925</xdr:colOff>
      <xdr:row>70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6B911FFA-49E5-49D4-86C6-6D259AEC07DA}"/>
            </a:ext>
          </a:extLst>
        </xdr:cNvPr>
        <xdr:cNvCxnSpPr/>
      </xdr:nvCxnSpPr>
      <xdr:spPr>
        <a:xfrm flipV="1">
          <a:off x="4143375" y="19059525"/>
          <a:ext cx="19431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2B11D2-0082-40ED-870A-C3BDBFDBA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180975</xdr:colOff>
      <xdr:row>0</xdr:row>
      <xdr:rowOff>66675</xdr:rowOff>
    </xdr:from>
    <xdr:to>
      <xdr:col>14</xdr:col>
      <xdr:colOff>542925</xdr:colOff>
      <xdr:row>0</xdr:row>
      <xdr:rowOff>409576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A40A2450-DC4E-485E-9CFA-163A7BA1755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92125" y="66675"/>
          <a:ext cx="3619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showGridLines="0" tabSelected="1" topLeftCell="D21" zoomScaleNormal="100" workbookViewId="0">
      <selection activeCell="S35" sqref="S35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22.1640625" style="3" bestFit="1" customWidth="1"/>
    <col min="7" max="7" width="21" style="3" bestFit="1" customWidth="1"/>
    <col min="8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40" t="s">
        <v>214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customFormat="1" ht="21.95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4" spans="1:15" ht="22.5" x14ac:dyDescent="0.2">
      <c r="A4" s="24" t="s">
        <v>42</v>
      </c>
      <c r="B4" s="24" t="s">
        <v>43</v>
      </c>
      <c r="C4" s="24" t="s">
        <v>43</v>
      </c>
      <c r="D4" s="24" t="s">
        <v>44</v>
      </c>
      <c r="E4" s="25">
        <v>0</v>
      </c>
      <c r="F4" s="25">
        <v>4123.17</v>
      </c>
      <c r="G4" s="25">
        <v>0</v>
      </c>
      <c r="H4" s="26"/>
      <c r="I4" s="26"/>
      <c r="J4" s="26"/>
      <c r="K4" s="27" t="s">
        <v>45</v>
      </c>
      <c r="L4" s="28">
        <f t="shared" ref="L4:L61" si="0">IF(E4&gt;0,G4/E4,0)</f>
        <v>0</v>
      </c>
      <c r="M4" s="28">
        <f t="shared" ref="M4:M61" si="1">+G4/F4</f>
        <v>0</v>
      </c>
      <c r="N4" s="29">
        <f t="shared" ref="N4:N61" si="2">IF(H4=0,0,J4/H4)</f>
        <v>0</v>
      </c>
      <c r="O4" s="29">
        <f t="shared" ref="O4:O61" si="3">IF(J4=0,0,J4/I4)</f>
        <v>0</v>
      </c>
    </row>
    <row r="5" spans="1:15" ht="22.5" x14ac:dyDescent="0.2">
      <c r="A5" s="24" t="s">
        <v>46</v>
      </c>
      <c r="B5" s="24" t="s">
        <v>47</v>
      </c>
      <c r="C5" s="24" t="s">
        <v>48</v>
      </c>
      <c r="D5" s="24" t="s">
        <v>44</v>
      </c>
      <c r="E5" s="25">
        <v>0</v>
      </c>
      <c r="F5" s="25">
        <v>1557719.75</v>
      </c>
      <c r="G5" s="25">
        <v>0</v>
      </c>
      <c r="H5" s="26"/>
      <c r="I5" s="26"/>
      <c r="J5" s="26"/>
      <c r="K5" s="27" t="s">
        <v>45</v>
      </c>
      <c r="L5" s="28">
        <f t="shared" si="0"/>
        <v>0</v>
      </c>
      <c r="M5" s="28">
        <f t="shared" si="1"/>
        <v>0</v>
      </c>
      <c r="N5" s="29">
        <f t="shared" si="2"/>
        <v>0</v>
      </c>
      <c r="O5" s="29">
        <f t="shared" si="3"/>
        <v>0</v>
      </c>
    </row>
    <row r="6" spans="1:15" ht="22.5" x14ac:dyDescent="0.2">
      <c r="A6" s="24" t="s">
        <v>49</v>
      </c>
      <c r="B6" s="24" t="s">
        <v>50</v>
      </c>
      <c r="C6" s="24" t="s">
        <v>51</v>
      </c>
      <c r="D6" s="24" t="s">
        <v>44</v>
      </c>
      <c r="E6" s="25">
        <v>0</v>
      </c>
      <c r="F6" s="25">
        <v>2269525.5099999998</v>
      </c>
      <c r="G6" s="25">
        <v>0</v>
      </c>
      <c r="H6" s="26"/>
      <c r="I6" s="26"/>
      <c r="J6" s="26"/>
      <c r="K6" s="27" t="s">
        <v>45</v>
      </c>
      <c r="L6" s="28">
        <f t="shared" si="0"/>
        <v>0</v>
      </c>
      <c r="M6" s="28">
        <f t="shared" si="1"/>
        <v>0</v>
      </c>
      <c r="N6" s="29">
        <f t="shared" si="2"/>
        <v>0</v>
      </c>
      <c r="O6" s="29">
        <f t="shared" si="3"/>
        <v>0</v>
      </c>
    </row>
    <row r="7" spans="1:15" ht="22.5" x14ac:dyDescent="0.2">
      <c r="A7" s="24" t="s">
        <v>52</v>
      </c>
      <c r="B7" s="24" t="s">
        <v>53</v>
      </c>
      <c r="C7" s="24" t="s">
        <v>54</v>
      </c>
      <c r="D7" s="24" t="s">
        <v>44</v>
      </c>
      <c r="E7" s="25">
        <v>0</v>
      </c>
      <c r="F7" s="25">
        <v>1229701.8799999999</v>
      </c>
      <c r="G7" s="25">
        <v>0</v>
      </c>
      <c r="H7" s="26"/>
      <c r="I7" s="26"/>
      <c r="J7" s="26"/>
      <c r="K7" s="27" t="s">
        <v>45</v>
      </c>
      <c r="L7" s="28">
        <f t="shared" si="0"/>
        <v>0</v>
      </c>
      <c r="M7" s="28">
        <f t="shared" si="1"/>
        <v>0</v>
      </c>
      <c r="N7" s="29">
        <f t="shared" si="2"/>
        <v>0</v>
      </c>
      <c r="O7" s="29">
        <f t="shared" si="3"/>
        <v>0</v>
      </c>
    </row>
    <row r="8" spans="1:15" ht="22.5" x14ac:dyDescent="0.2">
      <c r="A8" s="24" t="s">
        <v>55</v>
      </c>
      <c r="B8" s="24" t="s">
        <v>56</v>
      </c>
      <c r="C8" s="24" t="s">
        <v>57</v>
      </c>
      <c r="D8" s="24" t="s">
        <v>44</v>
      </c>
      <c r="E8" s="25">
        <v>0</v>
      </c>
      <c r="F8" s="25">
        <v>3649840.74</v>
      </c>
      <c r="G8" s="25">
        <v>0</v>
      </c>
      <c r="H8" s="26"/>
      <c r="I8" s="26"/>
      <c r="J8" s="26"/>
      <c r="K8" s="27" t="s">
        <v>45</v>
      </c>
      <c r="L8" s="28">
        <f t="shared" si="0"/>
        <v>0</v>
      </c>
      <c r="M8" s="28">
        <f t="shared" si="1"/>
        <v>0</v>
      </c>
      <c r="N8" s="29">
        <f t="shared" si="2"/>
        <v>0</v>
      </c>
      <c r="O8" s="29">
        <f t="shared" si="3"/>
        <v>0</v>
      </c>
    </row>
    <row r="9" spans="1:15" ht="22.5" x14ac:dyDescent="0.2">
      <c r="A9" s="24" t="s">
        <v>58</v>
      </c>
      <c r="B9" s="24" t="s">
        <v>59</v>
      </c>
      <c r="C9" s="24" t="s">
        <v>57</v>
      </c>
      <c r="D9" s="24" t="s">
        <v>44</v>
      </c>
      <c r="E9" s="25">
        <v>0</v>
      </c>
      <c r="F9" s="25">
        <v>2162466.62</v>
      </c>
      <c r="G9" s="25">
        <v>0</v>
      </c>
      <c r="H9" s="26"/>
      <c r="I9" s="26"/>
      <c r="J9" s="26"/>
      <c r="K9" s="27" t="s">
        <v>45</v>
      </c>
      <c r="L9" s="28">
        <f t="shared" si="0"/>
        <v>0</v>
      </c>
      <c r="M9" s="28">
        <f t="shared" si="1"/>
        <v>0</v>
      </c>
      <c r="N9" s="29">
        <f t="shared" si="2"/>
        <v>0</v>
      </c>
      <c r="O9" s="29">
        <f t="shared" si="3"/>
        <v>0</v>
      </c>
    </row>
    <row r="10" spans="1:15" ht="22.5" x14ac:dyDescent="0.2">
      <c r="A10" s="24" t="s">
        <v>60</v>
      </c>
      <c r="B10" s="24" t="s">
        <v>59</v>
      </c>
      <c r="C10" s="24" t="s">
        <v>57</v>
      </c>
      <c r="D10" s="24" t="s">
        <v>44</v>
      </c>
      <c r="E10" s="25">
        <v>0</v>
      </c>
      <c r="F10" s="25">
        <v>1647780.23</v>
      </c>
      <c r="G10" s="25">
        <v>1219706.76</v>
      </c>
      <c r="H10" s="26"/>
      <c r="I10" s="26"/>
      <c r="J10" s="26"/>
      <c r="K10" s="27" t="s">
        <v>45</v>
      </c>
      <c r="L10" s="28">
        <f t="shared" si="0"/>
        <v>0</v>
      </c>
      <c r="M10" s="28">
        <f t="shared" si="1"/>
        <v>0.74021203665005741</v>
      </c>
      <c r="N10" s="29">
        <f t="shared" si="2"/>
        <v>0</v>
      </c>
      <c r="O10" s="29">
        <f t="shared" si="3"/>
        <v>0</v>
      </c>
    </row>
    <row r="11" spans="1:15" ht="22.5" x14ac:dyDescent="0.2">
      <c r="A11" s="24" t="s">
        <v>61</v>
      </c>
      <c r="B11" s="24" t="s">
        <v>62</v>
      </c>
      <c r="C11" s="24" t="s">
        <v>63</v>
      </c>
      <c r="D11" s="24" t="s">
        <v>44</v>
      </c>
      <c r="E11" s="25">
        <v>0</v>
      </c>
      <c r="F11" s="25">
        <v>715134.34</v>
      </c>
      <c r="G11" s="25">
        <v>0</v>
      </c>
      <c r="H11" s="26"/>
      <c r="I11" s="26"/>
      <c r="J11" s="26"/>
      <c r="K11" s="27" t="s">
        <v>45</v>
      </c>
      <c r="L11" s="28">
        <f t="shared" si="0"/>
        <v>0</v>
      </c>
      <c r="M11" s="28">
        <f t="shared" si="1"/>
        <v>0</v>
      </c>
      <c r="N11" s="29">
        <f t="shared" si="2"/>
        <v>0</v>
      </c>
      <c r="O11" s="29">
        <f t="shared" si="3"/>
        <v>0</v>
      </c>
    </row>
    <row r="12" spans="1:15" ht="22.5" x14ac:dyDescent="0.2">
      <c r="A12" s="24" t="s">
        <v>64</v>
      </c>
      <c r="B12" s="24" t="s">
        <v>65</v>
      </c>
      <c r="C12" s="24" t="s">
        <v>66</v>
      </c>
      <c r="D12" s="24" t="s">
        <v>44</v>
      </c>
      <c r="E12" s="25">
        <v>0</v>
      </c>
      <c r="F12" s="25">
        <v>3499139.29</v>
      </c>
      <c r="G12" s="25">
        <v>0</v>
      </c>
      <c r="H12" s="26"/>
      <c r="I12" s="26"/>
      <c r="J12" s="26"/>
      <c r="K12" s="27" t="s">
        <v>45</v>
      </c>
      <c r="L12" s="28">
        <f t="shared" si="0"/>
        <v>0</v>
      </c>
      <c r="M12" s="28">
        <f t="shared" si="1"/>
        <v>0</v>
      </c>
      <c r="N12" s="29">
        <f t="shared" si="2"/>
        <v>0</v>
      </c>
      <c r="O12" s="29">
        <f t="shared" si="3"/>
        <v>0</v>
      </c>
    </row>
    <row r="13" spans="1:15" ht="22.5" x14ac:dyDescent="0.2">
      <c r="A13" s="24" t="s">
        <v>67</v>
      </c>
      <c r="B13" s="24" t="s">
        <v>68</v>
      </c>
      <c r="C13" s="24" t="s">
        <v>69</v>
      </c>
      <c r="D13" s="24" t="s">
        <v>44</v>
      </c>
      <c r="E13" s="25">
        <v>0</v>
      </c>
      <c r="F13" s="25">
        <v>1575307.48</v>
      </c>
      <c r="G13" s="25">
        <v>0</v>
      </c>
      <c r="H13" s="26"/>
      <c r="I13" s="26"/>
      <c r="J13" s="26"/>
      <c r="K13" s="27" t="s">
        <v>45</v>
      </c>
      <c r="L13" s="28">
        <f t="shared" si="0"/>
        <v>0</v>
      </c>
      <c r="M13" s="28">
        <f t="shared" si="1"/>
        <v>0</v>
      </c>
      <c r="N13" s="29">
        <f t="shared" si="2"/>
        <v>0</v>
      </c>
      <c r="O13" s="29">
        <f t="shared" si="3"/>
        <v>0</v>
      </c>
    </row>
    <row r="14" spans="1:15" ht="22.5" x14ac:dyDescent="0.2">
      <c r="A14" s="24" t="s">
        <v>70</v>
      </c>
      <c r="B14" s="24" t="s">
        <v>71</v>
      </c>
      <c r="C14" s="24" t="s">
        <v>72</v>
      </c>
      <c r="D14" s="24" t="s">
        <v>44</v>
      </c>
      <c r="E14" s="25">
        <v>0</v>
      </c>
      <c r="F14" s="25">
        <v>4765845.66</v>
      </c>
      <c r="G14" s="25">
        <v>0</v>
      </c>
      <c r="H14" s="26"/>
      <c r="I14" s="26"/>
      <c r="J14" s="26"/>
      <c r="K14" s="27" t="s">
        <v>45</v>
      </c>
      <c r="L14" s="28">
        <f t="shared" si="0"/>
        <v>0</v>
      </c>
      <c r="M14" s="28">
        <f t="shared" si="1"/>
        <v>0</v>
      </c>
      <c r="N14" s="29">
        <f t="shared" si="2"/>
        <v>0</v>
      </c>
      <c r="O14" s="29">
        <f t="shared" si="3"/>
        <v>0</v>
      </c>
    </row>
    <row r="15" spans="1:15" ht="22.5" x14ac:dyDescent="0.2">
      <c r="A15" s="24" t="s">
        <v>73</v>
      </c>
      <c r="B15" s="24" t="s">
        <v>74</v>
      </c>
      <c r="C15" s="24" t="s">
        <v>75</v>
      </c>
      <c r="D15" s="24" t="s">
        <v>44</v>
      </c>
      <c r="E15" s="25">
        <v>0</v>
      </c>
      <c r="F15" s="25">
        <v>636158.04</v>
      </c>
      <c r="G15" s="25">
        <v>0</v>
      </c>
      <c r="H15" s="26"/>
      <c r="I15" s="26"/>
      <c r="J15" s="26"/>
      <c r="K15" s="27" t="s">
        <v>45</v>
      </c>
      <c r="L15" s="28">
        <f t="shared" si="0"/>
        <v>0</v>
      </c>
      <c r="M15" s="28">
        <f t="shared" si="1"/>
        <v>0</v>
      </c>
      <c r="N15" s="29">
        <f t="shared" si="2"/>
        <v>0</v>
      </c>
      <c r="O15" s="29">
        <f t="shared" si="3"/>
        <v>0</v>
      </c>
    </row>
    <row r="16" spans="1:15" ht="22.5" x14ac:dyDescent="0.2">
      <c r="A16" s="24" t="s">
        <v>76</v>
      </c>
      <c r="B16" s="24" t="s">
        <v>77</v>
      </c>
      <c r="C16" s="24" t="s">
        <v>78</v>
      </c>
      <c r="D16" s="24" t="s">
        <v>44</v>
      </c>
      <c r="E16" s="25">
        <v>0</v>
      </c>
      <c r="F16" s="25">
        <v>1381658.72</v>
      </c>
      <c r="G16" s="25">
        <v>0</v>
      </c>
      <c r="H16" s="26"/>
      <c r="I16" s="26"/>
      <c r="J16" s="26"/>
      <c r="K16" s="27" t="s">
        <v>45</v>
      </c>
      <c r="L16" s="28">
        <f t="shared" si="0"/>
        <v>0</v>
      </c>
      <c r="M16" s="28">
        <f t="shared" si="1"/>
        <v>0</v>
      </c>
      <c r="N16" s="29">
        <f t="shared" si="2"/>
        <v>0</v>
      </c>
      <c r="O16" s="29">
        <f t="shared" si="3"/>
        <v>0</v>
      </c>
    </row>
    <row r="17" spans="1:15" ht="22.5" x14ac:dyDescent="0.2">
      <c r="A17" s="24" t="s">
        <v>79</v>
      </c>
      <c r="B17" s="24" t="s">
        <v>80</v>
      </c>
      <c r="C17" s="24" t="s">
        <v>81</v>
      </c>
      <c r="D17" s="24" t="s">
        <v>44</v>
      </c>
      <c r="E17" s="25">
        <v>0</v>
      </c>
      <c r="F17" s="25">
        <v>6886375.8099999996</v>
      </c>
      <c r="G17" s="25">
        <v>299613.52</v>
      </c>
      <c r="H17" s="26"/>
      <c r="I17" s="26"/>
      <c r="J17" s="26"/>
      <c r="K17" s="27" t="s">
        <v>45</v>
      </c>
      <c r="L17" s="28">
        <f t="shared" si="0"/>
        <v>0</v>
      </c>
      <c r="M17" s="28">
        <f t="shared" si="1"/>
        <v>4.3508157014160984E-2</v>
      </c>
      <c r="N17" s="29">
        <f t="shared" si="2"/>
        <v>0</v>
      </c>
      <c r="O17" s="29">
        <f t="shared" si="3"/>
        <v>0</v>
      </c>
    </row>
    <row r="18" spans="1:15" ht="22.5" x14ac:dyDescent="0.2">
      <c r="A18" s="24" t="s">
        <v>82</v>
      </c>
      <c r="B18" s="24" t="s">
        <v>83</v>
      </c>
      <c r="C18" s="24" t="s">
        <v>84</v>
      </c>
      <c r="D18" s="24" t="s">
        <v>44</v>
      </c>
      <c r="E18" s="25">
        <v>0</v>
      </c>
      <c r="F18" s="25">
        <v>1085355.1599999999</v>
      </c>
      <c r="G18" s="25">
        <v>0</v>
      </c>
      <c r="H18" s="26"/>
      <c r="I18" s="26"/>
      <c r="J18" s="26"/>
      <c r="K18" s="27" t="s">
        <v>45</v>
      </c>
      <c r="L18" s="28">
        <f t="shared" si="0"/>
        <v>0</v>
      </c>
      <c r="M18" s="28">
        <f t="shared" si="1"/>
        <v>0</v>
      </c>
      <c r="N18" s="29">
        <f t="shared" si="2"/>
        <v>0</v>
      </c>
      <c r="O18" s="29">
        <f t="shared" si="3"/>
        <v>0</v>
      </c>
    </row>
    <row r="19" spans="1:15" ht="22.5" x14ac:dyDescent="0.2">
      <c r="A19" s="24" t="s">
        <v>85</v>
      </c>
      <c r="B19" s="24" t="s">
        <v>86</v>
      </c>
      <c r="C19" s="24" t="s">
        <v>87</v>
      </c>
      <c r="D19" s="24" t="s">
        <v>44</v>
      </c>
      <c r="E19" s="25">
        <v>0</v>
      </c>
      <c r="F19" s="25">
        <v>1150321.51</v>
      </c>
      <c r="G19" s="25">
        <v>0</v>
      </c>
      <c r="H19" s="26"/>
      <c r="I19" s="26"/>
      <c r="J19" s="26"/>
      <c r="K19" s="27" t="s">
        <v>45</v>
      </c>
      <c r="L19" s="28">
        <f t="shared" si="0"/>
        <v>0</v>
      </c>
      <c r="M19" s="28">
        <f t="shared" si="1"/>
        <v>0</v>
      </c>
      <c r="N19" s="29">
        <f t="shared" si="2"/>
        <v>0</v>
      </c>
      <c r="O19" s="29">
        <f t="shared" si="3"/>
        <v>0</v>
      </c>
    </row>
    <row r="20" spans="1:15" ht="22.5" x14ac:dyDescent="0.2">
      <c r="A20" s="24" t="s">
        <v>88</v>
      </c>
      <c r="B20" s="24" t="s">
        <v>89</v>
      </c>
      <c r="C20" s="24" t="s">
        <v>90</v>
      </c>
      <c r="D20" s="24" t="s">
        <v>44</v>
      </c>
      <c r="E20" s="25">
        <v>0</v>
      </c>
      <c r="F20" s="25">
        <v>1013640.25</v>
      </c>
      <c r="G20" s="25">
        <v>0</v>
      </c>
      <c r="H20" s="26"/>
      <c r="I20" s="26"/>
      <c r="J20" s="26"/>
      <c r="K20" s="27" t="s">
        <v>45</v>
      </c>
      <c r="L20" s="28">
        <f t="shared" si="0"/>
        <v>0</v>
      </c>
      <c r="M20" s="28">
        <f t="shared" si="1"/>
        <v>0</v>
      </c>
      <c r="N20" s="29">
        <f t="shared" si="2"/>
        <v>0</v>
      </c>
      <c r="O20" s="29">
        <f t="shared" si="3"/>
        <v>0</v>
      </c>
    </row>
    <row r="21" spans="1:15" ht="22.5" x14ac:dyDescent="0.2">
      <c r="A21" s="24" t="s">
        <v>91</v>
      </c>
      <c r="B21" s="24" t="s">
        <v>92</v>
      </c>
      <c r="C21" s="24" t="s">
        <v>93</v>
      </c>
      <c r="D21" s="24" t="s">
        <v>44</v>
      </c>
      <c r="E21" s="25">
        <v>0</v>
      </c>
      <c r="F21" s="25">
        <v>325841.27</v>
      </c>
      <c r="G21" s="25">
        <v>0</v>
      </c>
      <c r="H21" s="26"/>
      <c r="I21" s="26"/>
      <c r="J21" s="26"/>
      <c r="K21" s="27" t="s">
        <v>45</v>
      </c>
      <c r="L21" s="28">
        <f t="shared" si="0"/>
        <v>0</v>
      </c>
      <c r="M21" s="28">
        <f t="shared" si="1"/>
        <v>0</v>
      </c>
      <c r="N21" s="29">
        <f t="shared" si="2"/>
        <v>0</v>
      </c>
      <c r="O21" s="29">
        <f t="shared" si="3"/>
        <v>0</v>
      </c>
    </row>
    <row r="22" spans="1:15" ht="22.5" x14ac:dyDescent="0.2">
      <c r="A22" s="24" t="s">
        <v>94</v>
      </c>
      <c r="B22" s="24" t="s">
        <v>95</v>
      </c>
      <c r="C22" s="24" t="s">
        <v>96</v>
      </c>
      <c r="D22" s="24" t="s">
        <v>44</v>
      </c>
      <c r="E22" s="25">
        <v>0</v>
      </c>
      <c r="F22" s="25">
        <v>500000</v>
      </c>
      <c r="G22" s="25">
        <v>241907.92</v>
      </c>
      <c r="H22" s="26"/>
      <c r="I22" s="26"/>
      <c r="J22" s="26"/>
      <c r="K22" s="27" t="s">
        <v>45</v>
      </c>
      <c r="L22" s="28">
        <f t="shared" si="0"/>
        <v>0</v>
      </c>
      <c r="M22" s="28">
        <f t="shared" si="1"/>
        <v>0.48381584000000005</v>
      </c>
      <c r="N22" s="29">
        <f t="shared" si="2"/>
        <v>0</v>
      </c>
      <c r="O22" s="29">
        <f t="shared" si="3"/>
        <v>0</v>
      </c>
    </row>
    <row r="23" spans="1:15" ht="22.5" x14ac:dyDescent="0.2">
      <c r="A23" s="24" t="s">
        <v>97</v>
      </c>
      <c r="B23" s="24" t="s">
        <v>98</v>
      </c>
      <c r="C23" s="24" t="s">
        <v>99</v>
      </c>
      <c r="D23" s="24" t="s">
        <v>44</v>
      </c>
      <c r="E23" s="25">
        <v>0</v>
      </c>
      <c r="F23" s="25">
        <v>572404.91</v>
      </c>
      <c r="G23" s="25">
        <v>0</v>
      </c>
      <c r="H23" s="26"/>
      <c r="I23" s="26"/>
      <c r="J23" s="26"/>
      <c r="K23" s="27" t="s">
        <v>45</v>
      </c>
      <c r="L23" s="28">
        <f t="shared" si="0"/>
        <v>0</v>
      </c>
      <c r="M23" s="28">
        <f t="shared" si="1"/>
        <v>0</v>
      </c>
      <c r="N23" s="29">
        <f t="shared" si="2"/>
        <v>0</v>
      </c>
      <c r="O23" s="29">
        <f t="shared" si="3"/>
        <v>0</v>
      </c>
    </row>
    <row r="24" spans="1:15" ht="22.5" x14ac:dyDescent="0.2">
      <c r="A24" s="24" t="s">
        <v>100</v>
      </c>
      <c r="B24" s="24" t="s">
        <v>101</v>
      </c>
      <c r="C24" s="24" t="s">
        <v>102</v>
      </c>
      <c r="D24" s="24" t="s">
        <v>44</v>
      </c>
      <c r="E24" s="25">
        <v>0</v>
      </c>
      <c r="F24" s="25">
        <v>405443.2</v>
      </c>
      <c r="G24" s="25">
        <v>0</v>
      </c>
      <c r="H24" s="26"/>
      <c r="I24" s="26"/>
      <c r="J24" s="26"/>
      <c r="K24" s="27" t="s">
        <v>45</v>
      </c>
      <c r="L24" s="28">
        <f t="shared" si="0"/>
        <v>0</v>
      </c>
      <c r="M24" s="28">
        <f t="shared" si="1"/>
        <v>0</v>
      </c>
      <c r="N24" s="29">
        <f t="shared" si="2"/>
        <v>0</v>
      </c>
      <c r="O24" s="29">
        <f t="shared" si="3"/>
        <v>0</v>
      </c>
    </row>
    <row r="25" spans="1:15" ht="22.5" x14ac:dyDescent="0.2">
      <c r="A25" s="24" t="s">
        <v>103</v>
      </c>
      <c r="B25" s="24" t="s">
        <v>104</v>
      </c>
      <c r="C25" s="24" t="s">
        <v>105</v>
      </c>
      <c r="D25" s="24" t="s">
        <v>44</v>
      </c>
      <c r="E25" s="25">
        <v>0</v>
      </c>
      <c r="F25" s="25">
        <v>1982686.99</v>
      </c>
      <c r="G25" s="25">
        <v>0</v>
      </c>
      <c r="H25" s="26"/>
      <c r="I25" s="26"/>
      <c r="J25" s="26"/>
      <c r="K25" s="27" t="s">
        <v>45</v>
      </c>
      <c r="L25" s="28">
        <f t="shared" si="0"/>
        <v>0</v>
      </c>
      <c r="M25" s="28">
        <f t="shared" si="1"/>
        <v>0</v>
      </c>
      <c r="N25" s="29">
        <f t="shared" si="2"/>
        <v>0</v>
      </c>
      <c r="O25" s="29">
        <f t="shared" si="3"/>
        <v>0</v>
      </c>
    </row>
    <row r="26" spans="1:15" ht="22.5" x14ac:dyDescent="0.2">
      <c r="A26" s="24" t="s">
        <v>106</v>
      </c>
      <c r="B26" s="24" t="s">
        <v>107</v>
      </c>
      <c r="C26" s="24" t="s">
        <v>108</v>
      </c>
      <c r="D26" s="24" t="s">
        <v>44</v>
      </c>
      <c r="E26" s="25">
        <v>0</v>
      </c>
      <c r="F26" s="25">
        <v>1473996.47</v>
      </c>
      <c r="G26" s="25">
        <v>0</v>
      </c>
      <c r="H26" s="26"/>
      <c r="I26" s="26"/>
      <c r="J26" s="26"/>
      <c r="K26" s="27" t="s">
        <v>45</v>
      </c>
      <c r="L26" s="28">
        <f t="shared" si="0"/>
        <v>0</v>
      </c>
      <c r="M26" s="28">
        <f t="shared" si="1"/>
        <v>0</v>
      </c>
      <c r="N26" s="29">
        <f t="shared" si="2"/>
        <v>0</v>
      </c>
      <c r="O26" s="29">
        <f t="shared" si="3"/>
        <v>0</v>
      </c>
    </row>
    <row r="27" spans="1:15" ht="22.5" x14ac:dyDescent="0.2">
      <c r="A27" s="24" t="s">
        <v>109</v>
      </c>
      <c r="B27" s="24" t="s">
        <v>110</v>
      </c>
      <c r="C27" s="24" t="s">
        <v>111</v>
      </c>
      <c r="D27" s="24" t="s">
        <v>44</v>
      </c>
      <c r="E27" s="25">
        <v>0</v>
      </c>
      <c r="F27" s="25">
        <v>3522952.61</v>
      </c>
      <c r="G27" s="25">
        <v>0</v>
      </c>
      <c r="H27" s="26"/>
      <c r="I27" s="26"/>
      <c r="J27" s="26"/>
      <c r="K27" s="27" t="s">
        <v>45</v>
      </c>
      <c r="L27" s="28">
        <f t="shared" si="0"/>
        <v>0</v>
      </c>
      <c r="M27" s="28">
        <f t="shared" si="1"/>
        <v>0</v>
      </c>
      <c r="N27" s="29">
        <f t="shared" si="2"/>
        <v>0</v>
      </c>
      <c r="O27" s="29">
        <f t="shared" si="3"/>
        <v>0</v>
      </c>
    </row>
    <row r="28" spans="1:15" ht="22.5" x14ac:dyDescent="0.2">
      <c r="A28" s="24" t="s">
        <v>112</v>
      </c>
      <c r="B28" s="24" t="s">
        <v>113</v>
      </c>
      <c r="C28" s="24" t="s">
        <v>114</v>
      </c>
      <c r="D28" s="24" t="s">
        <v>44</v>
      </c>
      <c r="E28" s="25">
        <v>0</v>
      </c>
      <c r="F28" s="25">
        <v>2558714.54</v>
      </c>
      <c r="G28" s="25">
        <v>0</v>
      </c>
      <c r="H28" s="26"/>
      <c r="I28" s="26"/>
      <c r="J28" s="26"/>
      <c r="K28" s="27" t="s">
        <v>45</v>
      </c>
      <c r="L28" s="28">
        <f t="shared" si="0"/>
        <v>0</v>
      </c>
      <c r="M28" s="28">
        <f t="shared" si="1"/>
        <v>0</v>
      </c>
      <c r="N28" s="29">
        <f t="shared" si="2"/>
        <v>0</v>
      </c>
      <c r="O28" s="29">
        <f t="shared" si="3"/>
        <v>0</v>
      </c>
    </row>
    <row r="29" spans="1:15" ht="22.5" x14ac:dyDescent="0.2">
      <c r="A29" s="24" t="s">
        <v>115</v>
      </c>
      <c r="B29" s="24" t="s">
        <v>116</v>
      </c>
      <c r="C29" s="24" t="s">
        <v>117</v>
      </c>
      <c r="D29" s="24" t="s">
        <v>44</v>
      </c>
      <c r="E29" s="25">
        <v>0</v>
      </c>
      <c r="F29" s="25">
        <v>1299502.33</v>
      </c>
      <c r="G29" s="25">
        <v>0</v>
      </c>
      <c r="H29" s="26"/>
      <c r="I29" s="26"/>
      <c r="J29" s="26"/>
      <c r="K29" s="27" t="s">
        <v>45</v>
      </c>
      <c r="L29" s="28">
        <f t="shared" si="0"/>
        <v>0</v>
      </c>
      <c r="M29" s="28">
        <f t="shared" si="1"/>
        <v>0</v>
      </c>
      <c r="N29" s="29">
        <f t="shared" si="2"/>
        <v>0</v>
      </c>
      <c r="O29" s="29">
        <f t="shared" si="3"/>
        <v>0</v>
      </c>
    </row>
    <row r="30" spans="1:15" ht="22.5" x14ac:dyDescent="0.2">
      <c r="A30" s="24" t="s">
        <v>118</v>
      </c>
      <c r="B30" s="24" t="s">
        <v>119</v>
      </c>
      <c r="C30" s="24" t="s">
        <v>120</v>
      </c>
      <c r="D30" s="24" t="s">
        <v>44</v>
      </c>
      <c r="E30" s="25">
        <v>0</v>
      </c>
      <c r="F30" s="25">
        <v>0</v>
      </c>
      <c r="G30" s="25">
        <v>0</v>
      </c>
      <c r="H30" s="26"/>
      <c r="I30" s="26"/>
      <c r="J30" s="26"/>
      <c r="K30" s="27" t="s">
        <v>45</v>
      </c>
      <c r="L30" s="28">
        <f t="shared" si="0"/>
        <v>0</v>
      </c>
      <c r="M30" s="28" t="e">
        <f t="shared" si="1"/>
        <v>#DIV/0!</v>
      </c>
      <c r="N30" s="29">
        <f t="shared" si="2"/>
        <v>0</v>
      </c>
      <c r="O30" s="29">
        <f t="shared" si="3"/>
        <v>0</v>
      </c>
    </row>
    <row r="31" spans="1:15" ht="22.5" x14ac:dyDescent="0.2">
      <c r="A31" s="24" t="s">
        <v>121</v>
      </c>
      <c r="B31" s="24" t="s">
        <v>122</v>
      </c>
      <c r="C31" s="24" t="s">
        <v>123</v>
      </c>
      <c r="D31" s="24" t="s">
        <v>44</v>
      </c>
      <c r="E31" s="25">
        <v>0</v>
      </c>
      <c r="F31" s="25">
        <v>0</v>
      </c>
      <c r="G31" s="25">
        <v>0</v>
      </c>
      <c r="H31" s="26"/>
      <c r="I31" s="26"/>
      <c r="J31" s="26"/>
      <c r="K31" s="27" t="s">
        <v>45</v>
      </c>
      <c r="L31" s="28">
        <f t="shared" si="0"/>
        <v>0</v>
      </c>
      <c r="M31" s="28" t="e">
        <f t="shared" si="1"/>
        <v>#DIV/0!</v>
      </c>
      <c r="N31" s="29">
        <f t="shared" si="2"/>
        <v>0</v>
      </c>
      <c r="O31" s="29">
        <f t="shared" si="3"/>
        <v>0</v>
      </c>
    </row>
    <row r="32" spans="1:15" ht="22.5" x14ac:dyDescent="0.2">
      <c r="A32" s="24" t="s">
        <v>124</v>
      </c>
      <c r="B32" s="24" t="s">
        <v>125</v>
      </c>
      <c r="C32" s="24" t="s">
        <v>126</v>
      </c>
      <c r="D32" s="24" t="s">
        <v>44</v>
      </c>
      <c r="E32" s="25">
        <v>0</v>
      </c>
      <c r="F32" s="25">
        <v>13858846.439999999</v>
      </c>
      <c r="G32" s="25">
        <v>0</v>
      </c>
      <c r="H32" s="26"/>
      <c r="I32" s="26"/>
      <c r="J32" s="26"/>
      <c r="K32" s="27" t="s">
        <v>45</v>
      </c>
      <c r="L32" s="28">
        <f t="shared" si="0"/>
        <v>0</v>
      </c>
      <c r="M32" s="28">
        <f t="shared" si="1"/>
        <v>0</v>
      </c>
      <c r="N32" s="29">
        <f t="shared" si="2"/>
        <v>0</v>
      </c>
      <c r="O32" s="29">
        <f t="shared" si="3"/>
        <v>0</v>
      </c>
    </row>
    <row r="33" spans="1:15" ht="22.5" x14ac:dyDescent="0.2">
      <c r="A33" s="24" t="s">
        <v>127</v>
      </c>
      <c r="B33" s="24" t="s">
        <v>128</v>
      </c>
      <c r="C33" s="24" t="s">
        <v>129</v>
      </c>
      <c r="D33" s="24" t="s">
        <v>44</v>
      </c>
      <c r="E33" s="25">
        <v>0</v>
      </c>
      <c r="F33" s="25">
        <v>1099712.2</v>
      </c>
      <c r="G33" s="25">
        <v>223951.99</v>
      </c>
      <c r="H33" s="26"/>
      <c r="I33" s="26"/>
      <c r="J33" s="26"/>
      <c r="K33" s="27" t="s">
        <v>45</v>
      </c>
      <c r="L33" s="28">
        <f t="shared" si="0"/>
        <v>0</v>
      </c>
      <c r="M33" s="28">
        <f t="shared" si="1"/>
        <v>0.20364599938056521</v>
      </c>
      <c r="N33" s="29">
        <f t="shared" si="2"/>
        <v>0</v>
      </c>
      <c r="O33" s="29">
        <f t="shared" si="3"/>
        <v>0</v>
      </c>
    </row>
    <row r="34" spans="1:15" ht="22.5" x14ac:dyDescent="0.2">
      <c r="A34" s="24" t="s">
        <v>130</v>
      </c>
      <c r="B34" s="24" t="s">
        <v>131</v>
      </c>
      <c r="C34" s="24" t="s">
        <v>132</v>
      </c>
      <c r="D34" s="24" t="s">
        <v>44</v>
      </c>
      <c r="E34" s="25">
        <v>0</v>
      </c>
      <c r="F34" s="25">
        <v>363574.19</v>
      </c>
      <c r="G34" s="25">
        <v>0</v>
      </c>
      <c r="H34" s="26"/>
      <c r="I34" s="26"/>
      <c r="J34" s="26"/>
      <c r="K34" s="27" t="s">
        <v>45</v>
      </c>
      <c r="L34" s="28">
        <f t="shared" si="0"/>
        <v>0</v>
      </c>
      <c r="M34" s="28">
        <f t="shared" si="1"/>
        <v>0</v>
      </c>
      <c r="N34" s="29">
        <f t="shared" si="2"/>
        <v>0</v>
      </c>
      <c r="O34" s="29">
        <f t="shared" si="3"/>
        <v>0</v>
      </c>
    </row>
    <row r="35" spans="1:15" ht="22.5" x14ac:dyDescent="0.2">
      <c r="A35" s="24" t="s">
        <v>133</v>
      </c>
      <c r="B35" s="24" t="s">
        <v>134</v>
      </c>
      <c r="C35" s="24" t="s">
        <v>135</v>
      </c>
      <c r="D35" s="24" t="s">
        <v>44</v>
      </c>
      <c r="E35" s="25">
        <v>0</v>
      </c>
      <c r="F35" s="25">
        <v>1251329.7</v>
      </c>
      <c r="G35" s="25">
        <v>1251329.7</v>
      </c>
      <c r="H35" s="26"/>
      <c r="I35" s="26"/>
      <c r="J35" s="26"/>
      <c r="K35" s="27" t="s">
        <v>45</v>
      </c>
      <c r="L35" s="28">
        <f t="shared" si="0"/>
        <v>0</v>
      </c>
      <c r="M35" s="28">
        <f t="shared" si="1"/>
        <v>1</v>
      </c>
      <c r="N35" s="29">
        <f t="shared" si="2"/>
        <v>0</v>
      </c>
      <c r="O35" s="29">
        <f t="shared" si="3"/>
        <v>0</v>
      </c>
    </row>
    <row r="36" spans="1:15" ht="22.5" x14ac:dyDescent="0.2">
      <c r="A36" s="24" t="s">
        <v>136</v>
      </c>
      <c r="B36" s="24" t="s">
        <v>137</v>
      </c>
      <c r="C36" s="24" t="s">
        <v>138</v>
      </c>
      <c r="D36" s="24" t="s">
        <v>44</v>
      </c>
      <c r="E36" s="25">
        <v>0</v>
      </c>
      <c r="F36" s="25">
        <v>1046412.96</v>
      </c>
      <c r="G36" s="25">
        <v>1046412.96</v>
      </c>
      <c r="H36" s="26"/>
      <c r="I36" s="26"/>
      <c r="J36" s="26"/>
      <c r="K36" s="27" t="s">
        <v>45</v>
      </c>
      <c r="L36" s="28">
        <f t="shared" si="0"/>
        <v>0</v>
      </c>
      <c r="M36" s="28">
        <f t="shared" si="1"/>
        <v>1</v>
      </c>
      <c r="N36" s="29">
        <f t="shared" si="2"/>
        <v>0</v>
      </c>
      <c r="O36" s="29">
        <f t="shared" si="3"/>
        <v>0</v>
      </c>
    </row>
    <row r="37" spans="1:15" ht="22.5" x14ac:dyDescent="0.2">
      <c r="A37" s="24" t="s">
        <v>139</v>
      </c>
      <c r="B37" s="24" t="s">
        <v>140</v>
      </c>
      <c r="C37" s="24" t="s">
        <v>141</v>
      </c>
      <c r="D37" s="24" t="s">
        <v>44</v>
      </c>
      <c r="E37" s="25">
        <v>0</v>
      </c>
      <c r="F37" s="25">
        <v>934431.84</v>
      </c>
      <c r="G37" s="25">
        <v>90831.8</v>
      </c>
      <c r="H37" s="26"/>
      <c r="I37" s="26"/>
      <c r="J37" s="26"/>
      <c r="K37" s="27" t="s">
        <v>45</v>
      </c>
      <c r="L37" s="28">
        <f t="shared" si="0"/>
        <v>0</v>
      </c>
      <c r="M37" s="28">
        <f t="shared" si="1"/>
        <v>9.720537776195641E-2</v>
      </c>
      <c r="N37" s="29">
        <f t="shared" si="2"/>
        <v>0</v>
      </c>
      <c r="O37" s="29">
        <f t="shared" si="3"/>
        <v>0</v>
      </c>
    </row>
    <row r="38" spans="1:15" ht="22.5" x14ac:dyDescent="0.2">
      <c r="A38" s="24" t="s">
        <v>142</v>
      </c>
      <c r="B38" s="24" t="s">
        <v>143</v>
      </c>
      <c r="C38" s="24" t="s">
        <v>144</v>
      </c>
      <c r="D38" s="24" t="s">
        <v>44</v>
      </c>
      <c r="E38" s="25">
        <v>0</v>
      </c>
      <c r="F38" s="25">
        <v>1807418.53</v>
      </c>
      <c r="G38" s="25">
        <v>1807418.53</v>
      </c>
      <c r="H38" s="26"/>
      <c r="I38" s="26"/>
      <c r="J38" s="26"/>
      <c r="K38" s="27" t="s">
        <v>45</v>
      </c>
      <c r="L38" s="28">
        <f t="shared" si="0"/>
        <v>0</v>
      </c>
      <c r="M38" s="28">
        <f t="shared" si="1"/>
        <v>1</v>
      </c>
      <c r="N38" s="29">
        <f t="shared" si="2"/>
        <v>0</v>
      </c>
      <c r="O38" s="29">
        <f t="shared" si="3"/>
        <v>0</v>
      </c>
    </row>
    <row r="39" spans="1:15" ht="22.5" x14ac:dyDescent="0.2">
      <c r="A39" s="24" t="s">
        <v>145</v>
      </c>
      <c r="B39" s="24" t="s">
        <v>146</v>
      </c>
      <c r="C39" s="24" t="s">
        <v>147</v>
      </c>
      <c r="D39" s="24" t="s">
        <v>44</v>
      </c>
      <c r="E39" s="25">
        <v>0</v>
      </c>
      <c r="F39" s="25">
        <v>756662.62</v>
      </c>
      <c r="G39" s="25">
        <v>756662.62</v>
      </c>
      <c r="H39" s="26"/>
      <c r="I39" s="26"/>
      <c r="J39" s="26"/>
      <c r="K39" s="27" t="s">
        <v>45</v>
      </c>
      <c r="L39" s="28">
        <f t="shared" si="0"/>
        <v>0</v>
      </c>
      <c r="M39" s="28">
        <f t="shared" si="1"/>
        <v>1</v>
      </c>
      <c r="N39" s="29">
        <f t="shared" si="2"/>
        <v>0</v>
      </c>
      <c r="O39" s="29">
        <f t="shared" si="3"/>
        <v>0</v>
      </c>
    </row>
    <row r="40" spans="1:15" ht="22.5" x14ac:dyDescent="0.2">
      <c r="A40" s="24" t="s">
        <v>148</v>
      </c>
      <c r="B40" s="24" t="s">
        <v>149</v>
      </c>
      <c r="C40" s="24" t="s">
        <v>150</v>
      </c>
      <c r="D40" s="24" t="s">
        <v>44</v>
      </c>
      <c r="E40" s="25">
        <v>0</v>
      </c>
      <c r="F40" s="25">
        <v>1385579.26</v>
      </c>
      <c r="G40" s="25">
        <v>624934.37</v>
      </c>
      <c r="H40" s="26"/>
      <c r="I40" s="26"/>
      <c r="J40" s="26"/>
      <c r="K40" s="27" t="s">
        <v>45</v>
      </c>
      <c r="L40" s="28">
        <f t="shared" si="0"/>
        <v>0</v>
      </c>
      <c r="M40" s="28">
        <f t="shared" si="1"/>
        <v>0.45102751465838192</v>
      </c>
      <c r="N40" s="29">
        <f t="shared" si="2"/>
        <v>0</v>
      </c>
      <c r="O40" s="29">
        <f t="shared" si="3"/>
        <v>0</v>
      </c>
    </row>
    <row r="41" spans="1:15" ht="22.5" x14ac:dyDescent="0.2">
      <c r="A41" s="24" t="s">
        <v>151</v>
      </c>
      <c r="B41" s="24" t="s">
        <v>152</v>
      </c>
      <c r="C41" s="24" t="s">
        <v>153</v>
      </c>
      <c r="D41" s="24" t="s">
        <v>44</v>
      </c>
      <c r="E41" s="25">
        <v>0</v>
      </c>
      <c r="F41" s="25">
        <v>1238886.8700000001</v>
      </c>
      <c r="G41" s="25">
        <v>1165357.29</v>
      </c>
      <c r="H41" s="26"/>
      <c r="I41" s="26"/>
      <c r="J41" s="26"/>
      <c r="K41" s="27" t="s">
        <v>45</v>
      </c>
      <c r="L41" s="28">
        <f t="shared" si="0"/>
        <v>0</v>
      </c>
      <c r="M41" s="28">
        <f t="shared" si="1"/>
        <v>0.94064867278801645</v>
      </c>
      <c r="N41" s="29">
        <f t="shared" si="2"/>
        <v>0</v>
      </c>
      <c r="O41" s="29">
        <f t="shared" si="3"/>
        <v>0</v>
      </c>
    </row>
    <row r="42" spans="1:15" ht="22.5" x14ac:dyDescent="0.2">
      <c r="A42" s="24" t="s">
        <v>154</v>
      </c>
      <c r="B42" s="24" t="s">
        <v>155</v>
      </c>
      <c r="C42" s="24" t="s">
        <v>156</v>
      </c>
      <c r="D42" s="24" t="s">
        <v>44</v>
      </c>
      <c r="E42" s="25">
        <v>0</v>
      </c>
      <c r="F42" s="25">
        <v>887907.08</v>
      </c>
      <c r="G42" s="25">
        <v>826586.35</v>
      </c>
      <c r="H42" s="26"/>
      <c r="I42" s="26"/>
      <c r="J42" s="26"/>
      <c r="K42" s="27" t="s">
        <v>45</v>
      </c>
      <c r="L42" s="28">
        <f t="shared" si="0"/>
        <v>0</v>
      </c>
      <c r="M42" s="28">
        <f t="shared" si="1"/>
        <v>0.93093789724032838</v>
      </c>
      <c r="N42" s="29">
        <f t="shared" si="2"/>
        <v>0</v>
      </c>
      <c r="O42" s="29">
        <f t="shared" si="3"/>
        <v>0</v>
      </c>
    </row>
    <row r="43" spans="1:15" ht="22.5" x14ac:dyDescent="0.2">
      <c r="A43" s="24" t="s">
        <v>157</v>
      </c>
      <c r="B43" s="24" t="s">
        <v>158</v>
      </c>
      <c r="C43" s="24" t="s">
        <v>159</v>
      </c>
      <c r="D43" s="24" t="s">
        <v>44</v>
      </c>
      <c r="E43" s="25">
        <v>0</v>
      </c>
      <c r="F43" s="25">
        <v>2101503.04</v>
      </c>
      <c r="G43" s="25">
        <v>0</v>
      </c>
      <c r="H43" s="26"/>
      <c r="I43" s="26"/>
      <c r="J43" s="26"/>
      <c r="K43" s="27" t="s">
        <v>45</v>
      </c>
      <c r="L43" s="28">
        <f t="shared" si="0"/>
        <v>0</v>
      </c>
      <c r="M43" s="28">
        <f t="shared" si="1"/>
        <v>0</v>
      </c>
      <c r="N43" s="29">
        <f t="shared" si="2"/>
        <v>0</v>
      </c>
      <c r="O43" s="29">
        <f t="shared" si="3"/>
        <v>0</v>
      </c>
    </row>
    <row r="44" spans="1:15" ht="22.5" x14ac:dyDescent="0.2">
      <c r="A44" s="24" t="s">
        <v>160</v>
      </c>
      <c r="B44" s="24" t="s">
        <v>161</v>
      </c>
      <c r="C44" s="24" t="s">
        <v>162</v>
      </c>
      <c r="D44" s="24" t="s">
        <v>44</v>
      </c>
      <c r="E44" s="25">
        <v>0</v>
      </c>
      <c r="F44" s="25">
        <v>854682.95</v>
      </c>
      <c r="G44" s="25">
        <v>0</v>
      </c>
      <c r="H44" s="26"/>
      <c r="I44" s="26"/>
      <c r="J44" s="26"/>
      <c r="K44" s="27" t="s">
        <v>45</v>
      </c>
      <c r="L44" s="28">
        <f t="shared" si="0"/>
        <v>0</v>
      </c>
      <c r="M44" s="28">
        <f t="shared" si="1"/>
        <v>0</v>
      </c>
      <c r="N44" s="29">
        <f t="shared" si="2"/>
        <v>0</v>
      </c>
      <c r="O44" s="29">
        <f t="shared" si="3"/>
        <v>0</v>
      </c>
    </row>
    <row r="45" spans="1:15" ht="22.5" x14ac:dyDescent="0.2">
      <c r="A45" s="24" t="s">
        <v>163</v>
      </c>
      <c r="B45" s="24" t="s">
        <v>164</v>
      </c>
      <c r="C45" s="24" t="s">
        <v>165</v>
      </c>
      <c r="D45" s="24" t="s">
        <v>44</v>
      </c>
      <c r="E45" s="25">
        <v>0</v>
      </c>
      <c r="F45" s="25">
        <v>700944.07</v>
      </c>
      <c r="G45" s="25">
        <v>0</v>
      </c>
      <c r="H45" s="26"/>
      <c r="I45" s="26"/>
      <c r="J45" s="26"/>
      <c r="K45" s="27" t="s">
        <v>45</v>
      </c>
      <c r="L45" s="28">
        <f t="shared" si="0"/>
        <v>0</v>
      </c>
      <c r="M45" s="28">
        <f t="shared" si="1"/>
        <v>0</v>
      </c>
      <c r="N45" s="29">
        <f t="shared" si="2"/>
        <v>0</v>
      </c>
      <c r="O45" s="29">
        <f t="shared" si="3"/>
        <v>0</v>
      </c>
    </row>
    <row r="46" spans="1:15" ht="22.5" x14ac:dyDescent="0.2">
      <c r="A46" s="24" t="s">
        <v>166</v>
      </c>
      <c r="B46" s="24" t="s">
        <v>167</v>
      </c>
      <c r="C46" s="24" t="s">
        <v>168</v>
      </c>
      <c r="D46" s="24" t="s">
        <v>44</v>
      </c>
      <c r="E46" s="25">
        <v>0</v>
      </c>
      <c r="F46" s="25">
        <v>1472332.56</v>
      </c>
      <c r="G46" s="25">
        <v>0</v>
      </c>
      <c r="H46" s="26"/>
      <c r="I46" s="26"/>
      <c r="J46" s="26"/>
      <c r="K46" s="27" t="s">
        <v>45</v>
      </c>
      <c r="L46" s="28">
        <f t="shared" si="0"/>
        <v>0</v>
      </c>
      <c r="M46" s="28">
        <f t="shared" si="1"/>
        <v>0</v>
      </c>
      <c r="N46" s="29">
        <f t="shared" si="2"/>
        <v>0</v>
      </c>
      <c r="O46" s="29">
        <f t="shared" si="3"/>
        <v>0</v>
      </c>
    </row>
    <row r="47" spans="1:15" ht="22.5" x14ac:dyDescent="0.2">
      <c r="A47" s="24" t="s">
        <v>169</v>
      </c>
      <c r="B47" s="24" t="s">
        <v>170</v>
      </c>
      <c r="C47" s="24" t="s">
        <v>171</v>
      </c>
      <c r="D47" s="24" t="s">
        <v>44</v>
      </c>
      <c r="E47" s="25">
        <v>0</v>
      </c>
      <c r="F47" s="25">
        <v>0</v>
      </c>
      <c r="G47" s="25">
        <v>0</v>
      </c>
      <c r="H47" s="26"/>
      <c r="I47" s="26"/>
      <c r="J47" s="26"/>
      <c r="K47" s="27" t="s">
        <v>45</v>
      </c>
      <c r="L47" s="28">
        <f t="shared" si="0"/>
        <v>0</v>
      </c>
      <c r="M47" s="28" t="e">
        <f t="shared" si="1"/>
        <v>#DIV/0!</v>
      </c>
      <c r="N47" s="29">
        <f t="shared" si="2"/>
        <v>0</v>
      </c>
      <c r="O47" s="29">
        <f t="shared" si="3"/>
        <v>0</v>
      </c>
    </row>
    <row r="48" spans="1:15" ht="22.5" x14ac:dyDescent="0.2">
      <c r="A48" s="24" t="s">
        <v>172</v>
      </c>
      <c r="B48" s="24" t="s">
        <v>173</v>
      </c>
      <c r="C48" s="24" t="s">
        <v>174</v>
      </c>
      <c r="D48" s="24" t="s">
        <v>44</v>
      </c>
      <c r="E48" s="25">
        <v>0</v>
      </c>
      <c r="F48" s="25">
        <v>4020671.24</v>
      </c>
      <c r="G48" s="25">
        <v>0</v>
      </c>
      <c r="H48" s="26"/>
      <c r="I48" s="26"/>
      <c r="J48" s="26"/>
      <c r="K48" s="27" t="s">
        <v>45</v>
      </c>
      <c r="L48" s="28">
        <f t="shared" si="0"/>
        <v>0</v>
      </c>
      <c r="M48" s="28">
        <f t="shared" si="1"/>
        <v>0</v>
      </c>
      <c r="N48" s="29">
        <f t="shared" si="2"/>
        <v>0</v>
      </c>
      <c r="O48" s="29">
        <f t="shared" si="3"/>
        <v>0</v>
      </c>
    </row>
    <row r="49" spans="1:15" ht="22.5" x14ac:dyDescent="0.2">
      <c r="A49" s="24" t="s">
        <v>175</v>
      </c>
      <c r="B49" s="24" t="s">
        <v>176</v>
      </c>
      <c r="C49" s="24" t="s">
        <v>177</v>
      </c>
      <c r="D49" s="24" t="s">
        <v>44</v>
      </c>
      <c r="E49" s="25">
        <v>0</v>
      </c>
      <c r="F49" s="25">
        <v>1879572.16</v>
      </c>
      <c r="G49" s="25">
        <v>0</v>
      </c>
      <c r="H49" s="26"/>
      <c r="I49" s="26"/>
      <c r="J49" s="26"/>
      <c r="K49" s="27" t="s">
        <v>45</v>
      </c>
      <c r="L49" s="28">
        <f t="shared" si="0"/>
        <v>0</v>
      </c>
      <c r="M49" s="28">
        <f t="shared" si="1"/>
        <v>0</v>
      </c>
      <c r="N49" s="29">
        <f t="shared" si="2"/>
        <v>0</v>
      </c>
      <c r="O49" s="29">
        <f t="shared" si="3"/>
        <v>0</v>
      </c>
    </row>
    <row r="50" spans="1:15" ht="22.5" x14ac:dyDescent="0.2">
      <c r="A50" s="24" t="s">
        <v>178</v>
      </c>
      <c r="B50" s="24" t="s">
        <v>179</v>
      </c>
      <c r="C50" s="24" t="s">
        <v>180</v>
      </c>
      <c r="D50" s="24" t="s">
        <v>44</v>
      </c>
      <c r="E50" s="25">
        <v>0</v>
      </c>
      <c r="F50" s="25">
        <v>1191948.3700000001</v>
      </c>
      <c r="G50" s="25">
        <v>0</v>
      </c>
      <c r="H50" s="26"/>
      <c r="I50" s="26"/>
      <c r="J50" s="26"/>
      <c r="K50" s="27" t="s">
        <v>45</v>
      </c>
      <c r="L50" s="28">
        <f t="shared" si="0"/>
        <v>0</v>
      </c>
      <c r="M50" s="28">
        <f t="shared" si="1"/>
        <v>0</v>
      </c>
      <c r="N50" s="29">
        <f t="shared" si="2"/>
        <v>0</v>
      </c>
      <c r="O50" s="29">
        <f t="shared" si="3"/>
        <v>0</v>
      </c>
    </row>
    <row r="51" spans="1:15" ht="22.5" x14ac:dyDescent="0.2">
      <c r="A51" s="24" t="s">
        <v>181</v>
      </c>
      <c r="B51" s="24" t="s">
        <v>182</v>
      </c>
      <c r="C51" s="24" t="s">
        <v>183</v>
      </c>
      <c r="D51" s="24" t="s">
        <v>44</v>
      </c>
      <c r="E51" s="25">
        <v>0</v>
      </c>
      <c r="F51" s="25">
        <v>1990334.7</v>
      </c>
      <c r="G51" s="25">
        <v>0</v>
      </c>
      <c r="H51" s="26"/>
      <c r="I51" s="26"/>
      <c r="J51" s="26"/>
      <c r="K51" s="27" t="s">
        <v>45</v>
      </c>
      <c r="L51" s="28">
        <f t="shared" si="0"/>
        <v>0</v>
      </c>
      <c r="M51" s="28">
        <f t="shared" si="1"/>
        <v>0</v>
      </c>
      <c r="N51" s="29">
        <f t="shared" si="2"/>
        <v>0</v>
      </c>
      <c r="O51" s="29">
        <f t="shared" si="3"/>
        <v>0</v>
      </c>
    </row>
    <row r="52" spans="1:15" ht="22.5" x14ac:dyDescent="0.2">
      <c r="A52" s="24" t="s">
        <v>184</v>
      </c>
      <c r="B52" s="24" t="s">
        <v>185</v>
      </c>
      <c r="C52" s="24" t="s">
        <v>186</v>
      </c>
      <c r="D52" s="24" t="s">
        <v>44</v>
      </c>
      <c r="E52" s="25">
        <v>0</v>
      </c>
      <c r="F52" s="25">
        <v>199400</v>
      </c>
      <c r="G52" s="25">
        <v>72315.929999999993</v>
      </c>
      <c r="H52" s="26"/>
      <c r="I52" s="26"/>
      <c r="J52" s="26"/>
      <c r="K52" s="27" t="s">
        <v>45</v>
      </c>
      <c r="L52" s="28">
        <f t="shared" si="0"/>
        <v>0</v>
      </c>
      <c r="M52" s="28">
        <f t="shared" si="1"/>
        <v>0.3626676529588766</v>
      </c>
      <c r="N52" s="29">
        <f t="shared" si="2"/>
        <v>0</v>
      </c>
      <c r="O52" s="29">
        <f t="shared" si="3"/>
        <v>0</v>
      </c>
    </row>
    <row r="53" spans="1:15" ht="22.5" x14ac:dyDescent="0.2">
      <c r="A53" s="24" t="s">
        <v>187</v>
      </c>
      <c r="B53" s="24" t="s">
        <v>188</v>
      </c>
      <c r="C53" s="24" t="s">
        <v>189</v>
      </c>
      <c r="D53" s="24" t="s">
        <v>44</v>
      </c>
      <c r="E53" s="25">
        <v>0</v>
      </c>
      <c r="F53" s="25">
        <v>448650</v>
      </c>
      <c r="G53" s="25">
        <v>201431.77</v>
      </c>
      <c r="H53" s="26"/>
      <c r="I53" s="26"/>
      <c r="J53" s="26"/>
      <c r="K53" s="27" t="s">
        <v>45</v>
      </c>
      <c r="L53" s="28">
        <f t="shared" si="0"/>
        <v>0</v>
      </c>
      <c r="M53" s="28">
        <f t="shared" si="1"/>
        <v>0.44897307477989523</v>
      </c>
      <c r="N53" s="29">
        <f t="shared" si="2"/>
        <v>0</v>
      </c>
      <c r="O53" s="29">
        <f t="shared" si="3"/>
        <v>0</v>
      </c>
    </row>
    <row r="54" spans="1:15" ht="22.5" x14ac:dyDescent="0.2">
      <c r="A54" s="24" t="s">
        <v>190</v>
      </c>
      <c r="B54" s="24" t="s">
        <v>191</v>
      </c>
      <c r="C54" s="24" t="s">
        <v>192</v>
      </c>
      <c r="D54" s="24" t="s">
        <v>44</v>
      </c>
      <c r="E54" s="25">
        <v>0</v>
      </c>
      <c r="F54" s="25">
        <v>1250000</v>
      </c>
      <c r="G54" s="25">
        <v>0</v>
      </c>
      <c r="H54" s="26"/>
      <c r="I54" s="26"/>
      <c r="J54" s="26"/>
      <c r="K54" s="27" t="s">
        <v>45</v>
      </c>
      <c r="L54" s="28">
        <f t="shared" si="0"/>
        <v>0</v>
      </c>
      <c r="M54" s="28">
        <f t="shared" si="1"/>
        <v>0</v>
      </c>
      <c r="N54" s="29">
        <f t="shared" si="2"/>
        <v>0</v>
      </c>
      <c r="O54" s="29">
        <f t="shared" si="3"/>
        <v>0</v>
      </c>
    </row>
    <row r="55" spans="1:15" ht="22.5" x14ac:dyDescent="0.2">
      <c r="A55" s="24" t="s">
        <v>193</v>
      </c>
      <c r="B55" s="24" t="s">
        <v>194</v>
      </c>
      <c r="C55" s="24" t="s">
        <v>195</v>
      </c>
      <c r="D55" s="24" t="s">
        <v>44</v>
      </c>
      <c r="E55" s="25">
        <v>0</v>
      </c>
      <c r="F55" s="25">
        <v>303859.08</v>
      </c>
      <c r="G55" s="25">
        <v>0</v>
      </c>
      <c r="H55" s="26"/>
      <c r="I55" s="26"/>
      <c r="J55" s="26"/>
      <c r="K55" s="27" t="s">
        <v>45</v>
      </c>
      <c r="L55" s="28">
        <f t="shared" si="0"/>
        <v>0</v>
      </c>
      <c r="M55" s="28">
        <f t="shared" si="1"/>
        <v>0</v>
      </c>
      <c r="N55" s="29">
        <f t="shared" si="2"/>
        <v>0</v>
      </c>
      <c r="O55" s="29">
        <f t="shared" si="3"/>
        <v>0</v>
      </c>
    </row>
    <row r="56" spans="1:15" ht="22.5" x14ac:dyDescent="0.2">
      <c r="A56" s="24" t="s">
        <v>196</v>
      </c>
      <c r="B56" s="24" t="s">
        <v>197</v>
      </c>
      <c r="C56" s="24" t="s">
        <v>198</v>
      </c>
      <c r="D56" s="24" t="s">
        <v>44</v>
      </c>
      <c r="E56" s="25">
        <v>0</v>
      </c>
      <c r="F56" s="25">
        <v>750000</v>
      </c>
      <c r="G56" s="25">
        <v>0</v>
      </c>
      <c r="H56" s="26"/>
      <c r="I56" s="26"/>
      <c r="J56" s="26"/>
      <c r="K56" s="27" t="s">
        <v>45</v>
      </c>
      <c r="L56" s="28">
        <f t="shared" si="0"/>
        <v>0</v>
      </c>
      <c r="M56" s="28">
        <f t="shared" si="1"/>
        <v>0</v>
      </c>
      <c r="N56" s="29">
        <f t="shared" si="2"/>
        <v>0</v>
      </c>
      <c r="O56" s="29">
        <f t="shared" si="3"/>
        <v>0</v>
      </c>
    </row>
    <row r="57" spans="1:15" ht="22.5" x14ac:dyDescent="0.2">
      <c r="A57" s="24" t="s">
        <v>199</v>
      </c>
      <c r="B57" s="24" t="s">
        <v>200</v>
      </c>
      <c r="C57" s="24" t="s">
        <v>201</v>
      </c>
      <c r="D57" s="24" t="s">
        <v>44</v>
      </c>
      <c r="E57" s="25">
        <v>0</v>
      </c>
      <c r="F57" s="25">
        <v>805530.93</v>
      </c>
      <c r="G57" s="25">
        <v>0</v>
      </c>
      <c r="H57" s="26"/>
      <c r="I57" s="26"/>
      <c r="J57" s="26"/>
      <c r="K57" s="27" t="s">
        <v>45</v>
      </c>
      <c r="L57" s="28">
        <f t="shared" si="0"/>
        <v>0</v>
      </c>
      <c r="M57" s="28">
        <f t="shared" si="1"/>
        <v>0</v>
      </c>
      <c r="N57" s="29">
        <f t="shared" si="2"/>
        <v>0</v>
      </c>
      <c r="O57" s="29">
        <f t="shared" si="3"/>
        <v>0</v>
      </c>
    </row>
    <row r="58" spans="1:15" ht="22.5" x14ac:dyDescent="0.2">
      <c r="A58" s="24" t="s">
        <v>202</v>
      </c>
      <c r="B58" s="24" t="s">
        <v>203</v>
      </c>
      <c r="C58" s="24" t="s">
        <v>204</v>
      </c>
      <c r="D58" s="24" t="s">
        <v>44</v>
      </c>
      <c r="E58" s="25">
        <v>0</v>
      </c>
      <c r="F58" s="25">
        <v>3139997.94</v>
      </c>
      <c r="G58" s="25">
        <v>0</v>
      </c>
      <c r="H58" s="26"/>
      <c r="I58" s="26"/>
      <c r="J58" s="26"/>
      <c r="K58" s="27" t="s">
        <v>45</v>
      </c>
      <c r="L58" s="28">
        <f t="shared" si="0"/>
        <v>0</v>
      </c>
      <c r="M58" s="28">
        <f t="shared" si="1"/>
        <v>0</v>
      </c>
      <c r="N58" s="29">
        <f t="shared" si="2"/>
        <v>0</v>
      </c>
      <c r="O58" s="29">
        <f t="shared" si="3"/>
        <v>0</v>
      </c>
    </row>
    <row r="59" spans="1:15" ht="22.5" x14ac:dyDescent="0.2">
      <c r="A59" s="24" t="s">
        <v>205</v>
      </c>
      <c r="B59" s="24" t="s">
        <v>206</v>
      </c>
      <c r="C59" s="24" t="s">
        <v>207</v>
      </c>
      <c r="D59" s="24" t="s">
        <v>44</v>
      </c>
      <c r="E59" s="25">
        <v>0</v>
      </c>
      <c r="F59" s="25">
        <v>1250044.96</v>
      </c>
      <c r="G59" s="25">
        <v>0</v>
      </c>
      <c r="H59" s="26"/>
      <c r="I59" s="26"/>
      <c r="J59" s="26"/>
      <c r="K59" s="27" t="s">
        <v>45</v>
      </c>
      <c r="L59" s="28">
        <f t="shared" si="0"/>
        <v>0</v>
      </c>
      <c r="M59" s="28">
        <f t="shared" si="1"/>
        <v>0</v>
      </c>
      <c r="N59" s="29">
        <f t="shared" si="2"/>
        <v>0</v>
      </c>
      <c r="O59" s="29">
        <f t="shared" si="3"/>
        <v>0</v>
      </c>
    </row>
    <row r="60" spans="1:15" ht="22.5" x14ac:dyDescent="0.2">
      <c r="A60" s="24" t="s">
        <v>208</v>
      </c>
      <c r="B60" s="24" t="s">
        <v>209</v>
      </c>
      <c r="C60" s="24" t="s">
        <v>210</v>
      </c>
      <c r="D60" s="24" t="s">
        <v>44</v>
      </c>
      <c r="E60" s="25">
        <v>0</v>
      </c>
      <c r="F60" s="25">
        <v>1643002.3</v>
      </c>
      <c r="G60" s="25">
        <v>0</v>
      </c>
      <c r="H60" s="26"/>
      <c r="I60" s="26"/>
      <c r="J60" s="26"/>
      <c r="K60" s="27" t="s">
        <v>45</v>
      </c>
      <c r="L60" s="28">
        <f t="shared" si="0"/>
        <v>0</v>
      </c>
      <c r="M60" s="28">
        <f t="shared" si="1"/>
        <v>0</v>
      </c>
      <c r="N60" s="29">
        <f t="shared" si="2"/>
        <v>0</v>
      </c>
      <c r="O60" s="29">
        <f t="shared" si="3"/>
        <v>0</v>
      </c>
    </row>
    <row r="61" spans="1:15" ht="22.5" x14ac:dyDescent="0.2">
      <c r="A61" s="24" t="s">
        <v>211</v>
      </c>
      <c r="B61" s="24" t="s">
        <v>212</v>
      </c>
      <c r="C61" s="24" t="s">
        <v>213</v>
      </c>
      <c r="D61" s="24" t="s">
        <v>44</v>
      </c>
      <c r="E61" s="25">
        <v>0</v>
      </c>
      <c r="F61" s="25">
        <v>3443470.57</v>
      </c>
      <c r="G61" s="25">
        <v>0</v>
      </c>
      <c r="H61" s="26"/>
      <c r="I61" s="26"/>
      <c r="J61" s="26"/>
      <c r="K61" s="27" t="s">
        <v>45</v>
      </c>
      <c r="L61" s="28">
        <f t="shared" si="0"/>
        <v>0</v>
      </c>
      <c r="M61" s="28">
        <f t="shared" si="1"/>
        <v>0</v>
      </c>
      <c r="N61" s="29">
        <f t="shared" si="2"/>
        <v>0</v>
      </c>
      <c r="O61" s="29">
        <f t="shared" si="3"/>
        <v>0</v>
      </c>
    </row>
    <row r="62" spans="1:15" ht="15" x14ac:dyDescent="0.25">
      <c r="A62"/>
      <c r="B62"/>
      <c r="C62"/>
      <c r="D62"/>
      <c r="E62" s="30">
        <f>SUM(E4:E61)</f>
        <v>0</v>
      </c>
      <c r="F62" s="30">
        <f>SUM(F4:F61)</f>
        <v>99948343.040000007</v>
      </c>
      <c r="G62" s="30">
        <f>SUM(G4:G61)</f>
        <v>9828461.5099999998</v>
      </c>
      <c r="H62"/>
      <c r="I62"/>
      <c r="J62"/>
      <c r="K62"/>
      <c r="L62"/>
      <c r="M62"/>
      <c r="N62"/>
      <c r="O62"/>
    </row>
    <row r="63" spans="1:1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2.75" x14ac:dyDescent="0.2">
      <c r="A64" s="31" t="s">
        <v>215</v>
      </c>
      <c r="B64" s="31"/>
      <c r="D64" s="32"/>
      <c r="H64" s="33"/>
      <c r="I64" s="33"/>
      <c r="J64" s="33"/>
      <c r="K64" s="33"/>
      <c r="L64" s="33"/>
    </row>
    <row r="65" spans="1:12" ht="12.75" x14ac:dyDescent="0.2">
      <c r="A65" s="33"/>
      <c r="B65" s="33"/>
      <c r="C65" s="33"/>
      <c r="D65" s="34"/>
      <c r="E65" s="33"/>
      <c r="F65" s="33"/>
      <c r="G65" s="33"/>
      <c r="H65" s="33"/>
      <c r="I65" s="33"/>
      <c r="J65" s="33"/>
      <c r="K65" s="33"/>
      <c r="L65" s="33"/>
    </row>
    <row r="66" spans="1:12" ht="12.75" x14ac:dyDescent="0.2">
      <c r="A66" s="33"/>
      <c r="B66" s="33"/>
      <c r="C66" s="33"/>
      <c r="D66" s="34"/>
      <c r="E66" s="33"/>
      <c r="F66" s="33"/>
      <c r="G66" s="33"/>
      <c r="H66" s="33"/>
      <c r="I66" s="33"/>
      <c r="J66" s="33"/>
      <c r="K66" s="33"/>
      <c r="L66" s="33"/>
    </row>
    <row r="67" spans="1:12" ht="12.75" x14ac:dyDescent="0.2">
      <c r="A67" s="33"/>
      <c r="B67" s="33"/>
      <c r="C67" s="33"/>
      <c r="D67" s="34"/>
      <c r="E67" s="33"/>
      <c r="F67" s="33"/>
      <c r="G67" s="33"/>
      <c r="H67" s="33"/>
      <c r="I67" s="33"/>
      <c r="J67" s="33"/>
      <c r="K67" s="33"/>
      <c r="L67" s="33"/>
    </row>
    <row r="68" spans="1:12" ht="12.75" x14ac:dyDescent="0.2">
      <c r="A68" s="33"/>
      <c r="B68" s="33"/>
      <c r="C68" s="35"/>
      <c r="D68" s="31"/>
      <c r="E68" s="31"/>
      <c r="F68" s="31"/>
      <c r="G68" s="36"/>
      <c r="H68" s="33"/>
      <c r="I68" s="33"/>
      <c r="J68" s="33"/>
      <c r="K68" s="33"/>
      <c r="L68" s="33"/>
    </row>
    <row r="69" spans="1:12" ht="12.75" x14ac:dyDescent="0.2">
      <c r="A69" s="33"/>
      <c r="B69" s="33"/>
      <c r="C69" s="36"/>
      <c r="D69" s="31"/>
      <c r="E69" s="31"/>
      <c r="F69" s="31"/>
      <c r="G69" s="36"/>
      <c r="H69" s="33"/>
      <c r="I69" s="33"/>
      <c r="J69" s="33"/>
      <c r="K69" s="33"/>
      <c r="L69" s="33"/>
    </row>
    <row r="70" spans="1:12" ht="12.75" x14ac:dyDescent="0.2">
      <c r="A70" s="33"/>
      <c r="B70" s="33"/>
      <c r="C70" s="37"/>
      <c r="D70" s="31"/>
      <c r="E70" s="8"/>
      <c r="F70" s="8"/>
      <c r="G70" s="36"/>
      <c r="H70" s="33"/>
      <c r="I70" s="33"/>
      <c r="J70" s="33"/>
      <c r="K70" s="33"/>
      <c r="L70" s="33"/>
    </row>
    <row r="71" spans="1:12" ht="12.75" x14ac:dyDescent="0.2">
      <c r="A71" s="33"/>
      <c r="B71" s="33"/>
      <c r="C71" s="37"/>
      <c r="D71" s="8"/>
      <c r="E71" s="8"/>
      <c r="F71" s="8"/>
      <c r="G71" s="36"/>
      <c r="H71" s="33"/>
      <c r="I71" s="33"/>
      <c r="J71" s="33"/>
      <c r="K71" s="33"/>
      <c r="L71" s="33"/>
    </row>
    <row r="72" spans="1:12" ht="12.75" x14ac:dyDescent="0.2">
      <c r="A72" s="33"/>
      <c r="B72" s="33"/>
      <c r="C72" s="37"/>
      <c r="D72" s="8"/>
      <c r="E72" s="8"/>
      <c r="F72" s="8"/>
      <c r="G72" s="36"/>
      <c r="H72" s="33"/>
      <c r="I72" s="33"/>
      <c r="J72" s="33"/>
      <c r="K72" s="33"/>
      <c r="L72" s="33"/>
    </row>
    <row r="73" spans="1:12" ht="12.75" x14ac:dyDescent="0.2">
      <c r="A73" s="33"/>
      <c r="B73" s="33"/>
      <c r="C73" s="37"/>
      <c r="D73" s="8"/>
      <c r="E73" s="8"/>
      <c r="F73" s="8"/>
      <c r="G73" s="36"/>
      <c r="H73" s="33"/>
      <c r="I73" s="33"/>
      <c r="J73" s="33"/>
      <c r="K73" s="33"/>
      <c r="L73" s="33"/>
    </row>
    <row r="74" spans="1:12" ht="12.75" x14ac:dyDescent="0.2">
      <c r="A74" s="33"/>
      <c r="B74" s="33"/>
      <c r="C74" s="37"/>
      <c r="D74" s="8"/>
      <c r="E74" s="8"/>
      <c r="F74" s="8"/>
      <c r="G74" s="36"/>
      <c r="H74" s="33"/>
      <c r="I74" s="33"/>
      <c r="J74" s="33"/>
      <c r="K74" s="33"/>
      <c r="L74" s="33"/>
    </row>
    <row r="75" spans="1:12" ht="12.75" x14ac:dyDescent="0.2">
      <c r="A75" s="33"/>
      <c r="B75" s="33"/>
      <c r="C75" s="37"/>
      <c r="D75" s="8"/>
      <c r="E75" s="8"/>
      <c r="F75" s="8"/>
      <c r="G75" s="36"/>
      <c r="H75" s="33"/>
      <c r="I75" s="33"/>
      <c r="J75" s="33"/>
      <c r="K75" s="33"/>
      <c r="L75" s="33"/>
    </row>
    <row r="76" spans="1:12" ht="12.75" x14ac:dyDescent="0.2">
      <c r="A76" s="33"/>
      <c r="B76" s="33"/>
      <c r="C76" s="37"/>
      <c r="D76" s="8"/>
      <c r="E76" s="8"/>
      <c r="F76" s="8"/>
      <c r="G76" s="36"/>
      <c r="H76" s="33"/>
      <c r="I76" s="33"/>
      <c r="J76" s="33"/>
      <c r="K76" s="33"/>
      <c r="L76" s="33"/>
    </row>
    <row r="77" spans="1:12" ht="12.75" x14ac:dyDescent="0.2">
      <c r="A77" s="33"/>
      <c r="B77" s="33"/>
      <c r="C77" s="38"/>
      <c r="D77" s="38"/>
      <c r="E77" s="39"/>
      <c r="F77" s="39"/>
      <c r="G77" s="36"/>
      <c r="H77" s="33"/>
      <c r="I77" s="33"/>
      <c r="J77" s="33"/>
      <c r="K77" s="33"/>
      <c r="L77" s="33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9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90750-6A73-4F44-BA9C-C89B6107A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2023-11-27T22:16:45Z</cp:lastPrinted>
  <dcterms:created xsi:type="dcterms:W3CDTF">2014-10-22T05:35:08Z</dcterms:created>
  <dcterms:modified xsi:type="dcterms:W3CDTF">2023-11-27T22:18:07Z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