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Nueva carpeta (2)\"/>
    </mc:Choice>
  </mc:AlternateContent>
  <xr:revisionPtr revIDLastSave="0" documentId="13_ncr:1_{09DE5CF2-3533-4F87-AE01-5D68D392D738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  <definedName name="_xlnm.Print_Area" localSheetId="3">CFG!$A$1:$G$57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6" l="1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F69" i="6"/>
  <c r="E69" i="6"/>
  <c r="D69" i="6"/>
  <c r="G69" i="6" s="1"/>
  <c r="C69" i="6"/>
  <c r="B69" i="6"/>
  <c r="D68" i="6"/>
  <c r="G68" i="6" s="1"/>
  <c r="D67" i="6"/>
  <c r="G67" i="6" s="1"/>
  <c r="D66" i="6"/>
  <c r="G66" i="6" s="1"/>
  <c r="F65" i="6"/>
  <c r="E65" i="6"/>
  <c r="D65" i="6"/>
  <c r="G65" i="6" s="1"/>
  <c r="C65" i="6"/>
  <c r="B65" i="6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F57" i="6"/>
  <c r="E57" i="6"/>
  <c r="D57" i="6"/>
  <c r="G57" i="6" s="1"/>
  <c r="C57" i="6"/>
  <c r="B57" i="6"/>
  <c r="D56" i="6"/>
  <c r="G56" i="6" s="1"/>
  <c r="D55" i="6"/>
  <c r="G55" i="6" s="1"/>
  <c r="D54" i="6"/>
  <c r="G54" i="6" s="1"/>
  <c r="F53" i="6"/>
  <c r="E53" i="6"/>
  <c r="D53" i="6"/>
  <c r="G53" i="6" s="1"/>
  <c r="C53" i="6"/>
  <c r="B53" i="6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F43" i="6"/>
  <c r="E43" i="6"/>
  <c r="D43" i="6"/>
  <c r="G43" i="6" s="1"/>
  <c r="C43" i="6"/>
  <c r="B43" i="6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F33" i="6"/>
  <c r="E33" i="6"/>
  <c r="D33" i="6"/>
  <c r="G33" i="6" s="1"/>
  <c r="C33" i="6"/>
  <c r="B33" i="6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F23" i="6"/>
  <c r="E23" i="6"/>
  <c r="D23" i="6"/>
  <c r="G23" i="6" s="1"/>
  <c r="C23" i="6"/>
  <c r="B23" i="6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13" i="6"/>
  <c r="E13" i="6"/>
  <c r="D13" i="6"/>
  <c r="G13" i="6" s="1"/>
  <c r="C13" i="6"/>
  <c r="B13" i="6"/>
  <c r="D12" i="6"/>
  <c r="G12" i="6" s="1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F5" i="6"/>
  <c r="F77" i="6" s="1"/>
  <c r="E5" i="6"/>
  <c r="E77" i="6" s="1"/>
  <c r="D5" i="6"/>
  <c r="G5" i="6" s="1"/>
  <c r="C5" i="6"/>
  <c r="C77" i="6" s="1"/>
  <c r="B5" i="6"/>
  <c r="B77" i="6" s="1"/>
  <c r="G77" i="6" l="1"/>
  <c r="D77" i="6"/>
  <c r="D74" i="4" l="1"/>
  <c r="G74" i="4" s="1"/>
  <c r="D84" i="4"/>
  <c r="G84" i="4" s="1"/>
  <c r="D82" i="4"/>
  <c r="G82" i="4" s="1"/>
  <c r="D80" i="4"/>
  <c r="G80" i="4" s="1"/>
  <c r="D78" i="4"/>
  <c r="G78" i="4" s="1"/>
  <c r="G76" i="4"/>
  <c r="D76" i="4"/>
  <c r="G64" i="4"/>
  <c r="F64" i="4"/>
  <c r="E64" i="4"/>
  <c r="D64" i="4"/>
  <c r="C64" i="4"/>
  <c r="B64" i="4"/>
  <c r="D62" i="4"/>
  <c r="G62" i="4" s="1"/>
  <c r="D61" i="4"/>
  <c r="G61" i="4" s="1"/>
  <c r="D60" i="4"/>
  <c r="G60" i="4" s="1"/>
  <c r="D59" i="4"/>
  <c r="G59" i="4" s="1"/>
  <c r="D14" i="8"/>
  <c r="G14" i="8" s="1"/>
  <c r="D12" i="8"/>
  <c r="G12" i="8" s="1"/>
  <c r="D10" i="8"/>
  <c r="G10" i="8" s="1"/>
</calcChain>
</file>

<file path=xl/sharedStrings.xml><?xml version="1.0" encoding="utf-8"?>
<sst xmlns="http://schemas.openxmlformats.org/spreadsheetml/2006/main" count="236" uniqueCount="172">
  <si>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</si>
  <si>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</si>
  <si>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</si>
  <si>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</si>
  <si>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</si>
  <si>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</si>
  <si>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</si>
  <si>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</si>
  <si>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</si>
  <si>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</si>
  <si>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</si>
  <si>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</si>
  <si>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</si>
  <si>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</si>
  <si>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</si>
  <si>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</si>
  <si>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</si>
  <si>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</si>
  <si>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</si>
  <si>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</si>
  <si>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</si>
  <si>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</si>
  <si>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</si>
  <si>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</si>
  <si>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</si>
  <si>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</si>
  <si>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</si>
  <si>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</si>
  <si>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</si>
  <si>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</si>
  <si>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</si>
  <si>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</si>
  <si>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</si>
  <si>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</si>
  <si>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</si>
  <si>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</si>
  <si>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</si>
  <si>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</si>
  <si>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</si>
  <si>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</si>
  <si>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</si>
  <si>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</si>
  <si>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</si>
  <si>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</si>
  <si>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</si>
  <si>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</si>
  <si>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</si>
  <si>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</si>
  <si>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</si>
  <si>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</si>
  <si>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</si>
  <si>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</si>
  <si>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</si>
  <si>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</si>
  <si>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</si>
  <si>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</si>
  <si>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</si>
  <si>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</si>
  <si>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</si>
  <si>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</si>
  <si>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</si>
  <si>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</si>
  <si>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</si>
  <si>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</si>
  <si>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</si>
  <si>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</si>
  <si>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</si>
  <si>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</si>
  <si>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</si>
  <si>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</si>
  <si>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</si>
  <si>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</si>
  <si>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</si>
  <si>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</si>
  <si>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</si>
  <si>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</si>
  <si>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</si>
  <si>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</si>
  <si>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</si>
  <si>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</si>
  <si>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</si>
  <si>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</si>
  <si>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</si>
  <si>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</si>
  <si>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</si>
  <si>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</si>
  <si>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</si>
  <si>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</si>
  <si>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</si>
  <si>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</si>
  <si>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</si>
  <si>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</si>
  <si>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</si>
  <si>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</si>
  <si>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</si>
  <si>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</si>
  <si>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</si>
  <si>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</si>
  <si>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</si>
  <si>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</si>
  <si>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</si>
  <si>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</si>
  <si>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</si>
  <si>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</si>
  <si>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</si>
  <si>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</si>
  <si>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</si>
  <si>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</si>
  <si>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</si>
  <si>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</si>
  <si>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</si>
  <si>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</si>
  <si>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</si>
  <si>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</si>
  <si>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</si>
  <si>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</si>
  <si>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</si>
  <si>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</si>
  <si>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</si>
  <si>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</si>
  <si>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</si>
  <si>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</si>
  <si>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</si>
  <si>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</si>
  <si>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</si>
  <si>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</si>
  <si>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</si>
  <si>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</si>
  <si>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“Bajo protesta de decir verdad declaramos que los Estados Financieros y sus notas, son razonablemente correctos y son responsabilidad del emisor”</t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</si>
  <si>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</si>
  <si>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</si>
  <si>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</si>
  <si>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</si>
  <si>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</t>
  </si>
  <si>
    <t>31111M390060000 SECRETARIA DEL AYUNTAMIE</t>
  </si>
  <si>
    <t>31111M390070000 TESORERIA MUNICIPAL</t>
  </si>
  <si>
    <t>31111M390080000 DIRECCION CATASTRO IMPUE</t>
  </si>
  <si>
    <t>31111M390090000 DIRECCION FISCALIZACION</t>
  </si>
  <si>
    <t>31111M390100000 CONTRALORIA MUNICIPAL</t>
  </si>
  <si>
    <t>31111M390110000 DIRECCION DE OBRA PUBLCA</t>
  </si>
  <si>
    <t>31111M390120000 DESESARROLLO URBANO- ECO</t>
  </si>
  <si>
    <t>31111M390130100 DESPACHO DIRECC SERVICIO</t>
  </si>
  <si>
    <t>31111M390130200 DEPARTAMENTO ALUMBRADO P</t>
  </si>
  <si>
    <t>31111M390130300 DEPARTAMENTO DE LIMPIA</t>
  </si>
  <si>
    <t>31111M390130400 DEPARTAMENTO PARQUES Y J</t>
  </si>
  <si>
    <t>31111M390130500 DEPARTAMENTO RASTRO MUNI</t>
  </si>
  <si>
    <t>31111M390130600 DEPARTAMENTO PANTEONES</t>
  </si>
  <si>
    <t>31111M390140000 OFICIALIA MAYOR</t>
  </si>
  <si>
    <t>31111M390150000 JUZGADO ADMINISTRATIVO M</t>
  </si>
  <si>
    <t>31111M390160000 DIRECCION DE COMUNICACIO</t>
  </si>
  <si>
    <t>31111M390170000 ACCSESO A LA INFORMACION</t>
  </si>
  <si>
    <t>31111M390180000 DELEGADOS MUNICIPALES</t>
  </si>
  <si>
    <t>31111M390190000 DIRECCION DE JURIDICO</t>
  </si>
  <si>
    <t>31111M390200000 DIRECCION EDUACION CIVIC</t>
  </si>
  <si>
    <t>31111M390210000 DIRECCION DE SISTEMAS</t>
  </si>
  <si>
    <t>31111M390220000 DIRECCION ACCION DEPORTI</t>
  </si>
  <si>
    <t>31111M390230000 DIRECCION DE PLANEACION</t>
  </si>
  <si>
    <t>31111M390240000 DIRECCION DESARROLLO SOC</t>
  </si>
  <si>
    <t>31111M390250000 DIRECCION DESARROLLO AGR</t>
  </si>
  <si>
    <t>31111M390260000 DIRECCION DESARROLLO RUR</t>
  </si>
  <si>
    <t>31111M390270000 DIRECCION DE PROTECCION</t>
  </si>
  <si>
    <t>31111M390280000 DIRECCION DE SEGURIDAD P</t>
  </si>
  <si>
    <t>31111M390290000 DIRECCION DE DESARROLLO</t>
  </si>
  <si>
    <t>31111M390300000 DIRECCION DE CASA DE LA</t>
  </si>
  <si>
    <t>31111M390310000 SRIA EJEC SIST PROT DER</t>
  </si>
  <si>
    <t>31111M390320000 COORDINACION DE MEJORA R</t>
  </si>
  <si>
    <t>31111M390330000 COORDINACION DE DERECHOS</t>
  </si>
  <si>
    <t>31111M390340000 COORDINACION DE ATENCION</t>
  </si>
  <si>
    <t>Municipio de Tarimoro, Gto.
Estado Analítico del Ejercicio del Presupuesto de Egresos
Clasificación Funcional (Finalidad y Función)
Del 1 de Enero al 31 de Diciembre de 2023</t>
  </si>
  <si>
    <t>Municipio de Tarimoro, Gto.
Estado Analítico del Ejercicio del Presupuesto de Egresos
Clasificación Económica (por Tipo de Gasto)
Del 1 de Enero al 31 de Diciembre de 2023</t>
  </si>
  <si>
    <t>Municipio de Tarimoro, Gto.
Estado Analítico del Ejercicio del Presupuesto de Egresos
Clasificación Administrativa
Del 1 de Enero al 31 de Diciembre de 2023</t>
  </si>
  <si>
    <t>Municipio de Tarimoro, Gto.
Estado Analítico del Ejercicio del Presupuesto de Egresos
Clasificación por Objeto del Gasto (Capítulo y Concepto)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</si>
</sst>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 wrapText="1"/>
    </xf>
    <xf numFmtId="4" fontId="2" fillId="0" borderId="7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2" fillId="0" borderId="8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8" xfId="0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9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2" borderId="4" xfId="9" applyFont="1" applyFill="1" applyBorder="1" applyAlignment="1" applyProtection="1">
      <alignment horizontal="centerContinuous" vertical="center" wrapText="1"/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5" xfId="0" applyFont="1" applyBorder="1" applyAlignment="1" applyProtection="1">
      <alignment horizontal="left" indent="1"/>
      <protection locked="0"/>
    </xf>
    <xf numFmtId="0" fontId="6" fillId="0" borderId="1" xfId="0" applyFont="1" applyBorder="1" applyAlignment="1">
      <alignment horizontal="left"/>
    </xf>
    <xf numFmtId="0" fontId="7" fillId="0" borderId="0" xfId="0" applyFont="1" applyProtection="1">
      <protection locked="0"/>
    </xf>
    <xf numFmtId="0" fontId="8" fillId="0" borderId="0" xfId="7" applyFont="1" applyAlignment="1" applyProtection="1">
      <alignment vertical="top"/>
      <protection locked="0"/>
    </xf>
    <xf numFmtId="0" fontId="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6" fillId="0" borderId="7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0" fontId="6" fillId="0" borderId="0" xfId="0" applyFont="1" applyAlignment="1" applyProtection="1">
      <alignment horizontal="left" indent="1"/>
      <protection locked="0"/>
    </xf>
    <xf numFmtId="4" fontId="6" fillId="0" borderId="0" xfId="0" applyNumberFormat="1" applyFont="1" applyProtection="1">
      <protection locked="0"/>
    </xf>
    <xf numFmtId="0" fontId="6" fillId="2" borderId="7" xfId="9" applyFont="1" applyFill="1" applyBorder="1" applyAlignment="1">
      <alignment horizontal="center" vertical="center"/>
    </xf>
    <xf numFmtId="0" fontId="6" fillId="2" borderId="9" xfId="9" applyFont="1" applyFill="1" applyBorder="1" applyAlignment="1">
      <alignment horizontal="center" vertical="center"/>
    </xf>
    <xf numFmtId="0" fontId="6" fillId="2" borderId="8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2" fillId="0" borderId="10" xfId="0" applyFont="1" applyBorder="1" applyAlignment="1">
      <alignment horizontal="left" indent="2"/>
    </xf>
    <xf numFmtId="0" fontId="6" fillId="0" borderId="10" xfId="0" applyFont="1" applyBorder="1" applyAlignment="1" applyProtection="1">
      <alignment horizontal="left" indent="2"/>
      <protection locked="0"/>
    </xf>
    <xf numFmtId="0" fontId="2" fillId="0" borderId="1" xfId="0" applyFont="1" applyBorder="1" applyAlignment="1">
      <alignment horizontal="left" indent="1"/>
    </xf>
    <xf numFmtId="0" fontId="2" fillId="0" borderId="10" xfId="0" applyFont="1" applyBorder="1" applyAlignment="1">
      <alignment horizontal="left" indent="1"/>
    </xf>
    <xf numFmtId="0" fontId="6" fillId="0" borderId="10" xfId="0" applyFont="1" applyBorder="1" applyAlignment="1" applyProtection="1">
      <alignment horizontal="left" indent="1"/>
      <protection locked="0"/>
    </xf>
    <xf numFmtId="4" fontId="2" fillId="0" borderId="0" xfId="0" applyNumberFormat="1" applyFont="1" applyProtection="1">
      <protection locked="0"/>
    </xf>
    <xf numFmtId="0" fontId="6" fillId="0" borderId="1" xfId="9" applyFont="1" applyBorder="1" applyAlignment="1" applyProtection="1">
      <alignment horizontal="center" vertical="center" wrapText="1"/>
      <protection locked="0"/>
    </xf>
    <xf numFmtId="0" fontId="6" fillId="0" borderId="0" xfId="9" applyFont="1" applyAlignment="1" applyProtection="1">
      <alignment horizontal="center" vertical="center" wrapText="1"/>
      <protection locked="0"/>
    </xf>
    <xf numFmtId="0" fontId="6" fillId="0" borderId="2" xfId="9" applyFont="1" applyBorder="1" applyAlignment="1" applyProtection="1">
      <alignment horizontal="center" vertical="center" wrapText="1"/>
      <protection locked="0"/>
    </xf>
    <xf numFmtId="0" fontId="2" fillId="0" borderId="7" xfId="9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0" fillId="0" borderId="10" xfId="0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3384A3-288F-4478-9BC3-B28FAAF5B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342900</xdr:colOff>
      <xdr:row>0</xdr:row>
      <xdr:rowOff>104775</xdr:rowOff>
    </xdr:from>
    <xdr:to>
      <xdr:col>6</xdr:col>
      <xdr:colOff>923924</xdr:colOff>
      <xdr:row>0</xdr:row>
      <xdr:rowOff>533400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C80F7579-4636-4FBF-934A-57B54A1E1DB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171449</xdr:colOff>
      <xdr:row>81</xdr:row>
      <xdr:rowOff>57150</xdr:rowOff>
    </xdr:from>
    <xdr:to>
      <xdr:col>6</xdr:col>
      <xdr:colOff>828675</xdr:colOff>
      <xdr:row>87</xdr:row>
      <xdr:rowOff>57149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4487BBC-B817-4341-A0AA-ACF8D9ED1414}"/>
            </a:ext>
          </a:extLst>
        </xdr:cNvPr>
        <xdr:cNvSpPr txBox="1"/>
      </xdr:nvSpPr>
      <xdr:spPr>
        <a:xfrm>
          <a:off x="171449" y="12287250"/>
          <a:ext cx="95726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228600</xdr:colOff>
      <xdr:row>83</xdr:row>
      <xdr:rowOff>114300</xdr:rowOff>
    </xdr:from>
    <xdr:to>
      <xdr:col>5</xdr:col>
      <xdr:colOff>1028700</xdr:colOff>
      <xdr:row>83</xdr:row>
      <xdr:rowOff>123825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38AC6ED-6893-4869-96F1-3E0C78AD7E6C}"/>
            </a:ext>
          </a:extLst>
        </xdr:cNvPr>
        <xdr:cNvCxnSpPr/>
      </xdr:nvCxnSpPr>
      <xdr:spPr>
        <a:xfrm flipV="1">
          <a:off x="7048500" y="1263015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83</xdr:row>
      <xdr:rowOff>114300</xdr:rowOff>
    </xdr:from>
    <xdr:to>
      <xdr:col>0</xdr:col>
      <xdr:colOff>2324100</xdr:colOff>
      <xdr:row>83</xdr:row>
      <xdr:rowOff>123825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A487D08D-67D3-469C-890A-FBD4811A75AD}"/>
            </a:ext>
          </a:extLst>
        </xdr:cNvPr>
        <xdr:cNvCxnSpPr/>
      </xdr:nvCxnSpPr>
      <xdr:spPr>
        <a:xfrm flipV="1">
          <a:off x="409575" y="1263015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95250</xdr:rowOff>
    </xdr:from>
    <xdr:to>
      <xdr:col>6</xdr:col>
      <xdr:colOff>657226</xdr:colOff>
      <xdr:row>28</xdr:row>
      <xdr:rowOff>95249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D81C0EC-FF78-4E9E-8E21-786ABA992DA2}"/>
            </a:ext>
          </a:extLst>
        </xdr:cNvPr>
        <xdr:cNvSpPr txBox="1"/>
      </xdr:nvSpPr>
      <xdr:spPr>
        <a:xfrm>
          <a:off x="0" y="3038475"/>
          <a:ext cx="86201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Presidente Municipal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57150</xdr:colOff>
      <xdr:row>25</xdr:row>
      <xdr:rowOff>85725</xdr:rowOff>
    </xdr:from>
    <xdr:to>
      <xdr:col>5</xdr:col>
      <xdr:colOff>857250</xdr:colOff>
      <xdr:row>25</xdr:row>
      <xdr:rowOff>95250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8128883-29FB-4C4E-9774-6419D39C66F8}"/>
            </a:ext>
          </a:extLst>
        </xdr:cNvPr>
        <xdr:cNvCxnSpPr/>
      </xdr:nvCxnSpPr>
      <xdr:spPr>
        <a:xfrm flipV="1">
          <a:off x="5924550" y="3457575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85725</xdr:colOff>
      <xdr:row>25</xdr:row>
      <xdr:rowOff>66675</xdr:rowOff>
    </xdr:from>
    <xdr:to>
      <xdr:col>0</xdr:col>
      <xdr:colOff>2000250</xdr:colOff>
      <xdr:row>25</xdr:row>
      <xdr:rowOff>76200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AD1B6670-7ED1-4E24-AE91-22A44DDE88BB}"/>
            </a:ext>
          </a:extLst>
        </xdr:cNvPr>
        <xdr:cNvCxnSpPr/>
      </xdr:nvCxnSpPr>
      <xdr:spPr>
        <a:xfrm flipV="1">
          <a:off x="85725" y="3438525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2626197-8873-43B7-8231-382486A28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304800</xdr:colOff>
      <xdr:row>0</xdr:row>
      <xdr:rowOff>47625</xdr:rowOff>
    </xdr:from>
    <xdr:to>
      <xdr:col>6</xdr:col>
      <xdr:colOff>885824</xdr:colOff>
      <xdr:row>0</xdr:row>
      <xdr:rowOff>476250</xdr:rowOff>
    </xdr:to>
    <xdr:pic>
      <xdr:nvPicPr>
        <xdr:cNvPr id="9" name="il_fi">
          <a:extLst>
            <a:ext uri="{FF2B5EF4-FFF2-40B4-BE49-F238E27FC236}">
              <a16:creationId xmlns:a16="http://schemas.microsoft.com/office/drawing/2014/main" id="{790E8443-D27A-4031-B3BD-F58AF740F46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67700" y="4762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92</xdr:row>
      <xdr:rowOff>95250</xdr:rowOff>
    </xdr:from>
    <xdr:to>
      <xdr:col>6</xdr:col>
      <xdr:colOff>657226</xdr:colOff>
      <xdr:row>98</xdr:row>
      <xdr:rowOff>95249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E502BDB-1042-4807-A3D1-8AD947E0F7C5}"/>
            </a:ext>
          </a:extLst>
        </xdr:cNvPr>
        <xdr:cNvSpPr txBox="1"/>
      </xdr:nvSpPr>
      <xdr:spPr>
        <a:xfrm>
          <a:off x="0" y="3038475"/>
          <a:ext cx="86201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Presidente Municipal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3</xdr:col>
      <xdr:colOff>428625</xdr:colOff>
      <xdr:row>95</xdr:row>
      <xdr:rowOff>19050</xdr:rowOff>
    </xdr:from>
    <xdr:to>
      <xdr:col>5</xdr:col>
      <xdr:colOff>180975</xdr:colOff>
      <xdr:row>95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AD982DC-0FFB-4EAF-9137-9C137E473D04}"/>
            </a:ext>
          </a:extLst>
        </xdr:cNvPr>
        <xdr:cNvCxnSpPr/>
      </xdr:nvCxnSpPr>
      <xdr:spPr>
        <a:xfrm flipV="1">
          <a:off x="6000750" y="16049625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85725</xdr:colOff>
      <xdr:row>95</xdr:row>
      <xdr:rowOff>66675</xdr:rowOff>
    </xdr:from>
    <xdr:to>
      <xdr:col>0</xdr:col>
      <xdr:colOff>2000250</xdr:colOff>
      <xdr:row>95</xdr:row>
      <xdr:rowOff>76200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80A10D-C744-4BA9-A56F-C9B28399612A}"/>
            </a:ext>
          </a:extLst>
        </xdr:cNvPr>
        <xdr:cNvCxnSpPr/>
      </xdr:nvCxnSpPr>
      <xdr:spPr>
        <a:xfrm flipV="1">
          <a:off x="85725" y="3438525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99D285-5C45-49FC-B901-435AE1785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257175</xdr:colOff>
      <xdr:row>0</xdr:row>
      <xdr:rowOff>104775</xdr:rowOff>
    </xdr:from>
    <xdr:to>
      <xdr:col>6</xdr:col>
      <xdr:colOff>838199</xdr:colOff>
      <xdr:row>0</xdr:row>
      <xdr:rowOff>533400</xdr:rowOff>
    </xdr:to>
    <xdr:pic>
      <xdr:nvPicPr>
        <xdr:cNvPr id="6" name="il_fi">
          <a:extLst>
            <a:ext uri="{FF2B5EF4-FFF2-40B4-BE49-F238E27FC236}">
              <a16:creationId xmlns:a16="http://schemas.microsoft.com/office/drawing/2014/main" id="{F05AB4B5-497C-4D04-9583-E6FAC896858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19050</xdr:colOff>
      <xdr:row>52</xdr:row>
      <xdr:rowOff>95250</xdr:rowOff>
    </xdr:from>
    <xdr:ext cx="687055" cy="361950"/>
    <xdr:pic>
      <xdr:nvPicPr>
        <xdr:cNvPr id="7" name="Imagen 6">
          <a:extLst>
            <a:ext uri="{FF2B5EF4-FFF2-40B4-BE49-F238E27FC236}">
              <a16:creationId xmlns:a16="http://schemas.microsoft.com/office/drawing/2014/main" id="{301C8B51-974E-4C27-A3BE-BC9727419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124825"/>
          <a:ext cx="687055" cy="361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257175</xdr:colOff>
      <xdr:row>52</xdr:row>
      <xdr:rowOff>104775</xdr:rowOff>
    </xdr:from>
    <xdr:ext cx="581024" cy="428625"/>
    <xdr:pic>
      <xdr:nvPicPr>
        <xdr:cNvPr id="8" name="il_fi">
          <a:extLst>
            <a:ext uri="{FF2B5EF4-FFF2-40B4-BE49-F238E27FC236}">
              <a16:creationId xmlns:a16="http://schemas.microsoft.com/office/drawing/2014/main" id="{C6DFB3CC-693A-4D37-8F6B-190CA11A1B0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7255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66</xdr:row>
      <xdr:rowOff>0</xdr:rowOff>
    </xdr:from>
    <xdr:ext cx="687055" cy="361950"/>
    <xdr:pic>
      <xdr:nvPicPr>
        <xdr:cNvPr id="9" name="Imagen 8">
          <a:extLst>
            <a:ext uri="{FF2B5EF4-FFF2-40B4-BE49-F238E27FC236}">
              <a16:creationId xmlns:a16="http://schemas.microsoft.com/office/drawing/2014/main" id="{1FD204C3-F28A-41F3-88A7-C0AEC9B76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257175</xdr:colOff>
      <xdr:row>66</xdr:row>
      <xdr:rowOff>104775</xdr:rowOff>
    </xdr:from>
    <xdr:ext cx="581024" cy="428625"/>
    <xdr:pic>
      <xdr:nvPicPr>
        <xdr:cNvPr id="10" name="il_fi">
          <a:extLst>
            <a:ext uri="{FF2B5EF4-FFF2-40B4-BE49-F238E27FC236}">
              <a16:creationId xmlns:a16="http://schemas.microsoft.com/office/drawing/2014/main" id="{5AD6A999-3F62-4400-ABBC-EE885F754BA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7255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5</xdr:col>
      <xdr:colOff>866776</xdr:colOff>
      <xdr:row>55</xdr:row>
      <xdr:rowOff>142874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1CC4CB0-16B3-4E54-92B2-8607CCB5993D}"/>
            </a:ext>
          </a:extLst>
        </xdr:cNvPr>
        <xdr:cNvSpPr txBox="1"/>
      </xdr:nvSpPr>
      <xdr:spPr>
        <a:xfrm>
          <a:off x="0" y="7086600"/>
          <a:ext cx="95726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3</xdr:col>
      <xdr:colOff>238125</xdr:colOff>
      <xdr:row>52</xdr:row>
      <xdr:rowOff>76200</xdr:rowOff>
    </xdr:from>
    <xdr:to>
      <xdr:col>4</xdr:col>
      <xdr:colOff>1038225</xdr:colOff>
      <xdr:row>52</xdr:row>
      <xdr:rowOff>85725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E9FACAA-3CA4-4E63-88EF-C5FBB787F18B}"/>
            </a:ext>
          </a:extLst>
        </xdr:cNvPr>
        <xdr:cNvCxnSpPr/>
      </xdr:nvCxnSpPr>
      <xdr:spPr>
        <a:xfrm flipV="1">
          <a:off x="6848475" y="744855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209550</xdr:colOff>
      <xdr:row>52</xdr:row>
      <xdr:rowOff>76200</xdr:rowOff>
    </xdr:from>
    <xdr:to>
      <xdr:col>0</xdr:col>
      <xdr:colOff>2124075</xdr:colOff>
      <xdr:row>52</xdr:row>
      <xdr:rowOff>85725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47C78F4-77C8-4844-96B4-5120755E4FD0}"/>
            </a:ext>
          </a:extLst>
        </xdr:cNvPr>
        <xdr:cNvCxnSpPr/>
      </xdr:nvCxnSpPr>
      <xdr:spPr>
        <a:xfrm flipV="1">
          <a:off x="209550" y="744855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50</xdr:row>
      <xdr:rowOff>0</xdr:rowOff>
    </xdr:from>
    <xdr:to>
      <xdr:col>5</xdr:col>
      <xdr:colOff>866776</xdr:colOff>
      <xdr:row>55</xdr:row>
      <xdr:rowOff>142874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C0E987F-9CCD-4D56-9EC4-CB1147722FC9}"/>
            </a:ext>
          </a:extLst>
        </xdr:cNvPr>
        <xdr:cNvSpPr txBox="1"/>
      </xdr:nvSpPr>
      <xdr:spPr>
        <a:xfrm>
          <a:off x="0" y="7086600"/>
          <a:ext cx="95726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38100</xdr:colOff>
      <xdr:row>52</xdr:row>
      <xdr:rowOff>0</xdr:rowOff>
    </xdr:from>
    <xdr:to>
      <xdr:col>5</xdr:col>
      <xdr:colOff>838200</xdr:colOff>
      <xdr:row>52</xdr:row>
      <xdr:rowOff>9525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94B962-908C-48A7-95E4-43C3A5903861}"/>
            </a:ext>
          </a:extLst>
        </xdr:cNvPr>
        <xdr:cNvCxnSpPr/>
      </xdr:nvCxnSpPr>
      <xdr:spPr>
        <a:xfrm flipV="1">
          <a:off x="6943725" y="817245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209550</xdr:colOff>
      <xdr:row>52</xdr:row>
      <xdr:rowOff>76200</xdr:rowOff>
    </xdr:from>
    <xdr:to>
      <xdr:col>0</xdr:col>
      <xdr:colOff>2124075</xdr:colOff>
      <xdr:row>52</xdr:row>
      <xdr:rowOff>85725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4A024A5-3BE5-4B03-AE9E-3ECBB7FB5664}"/>
            </a:ext>
          </a:extLst>
        </xdr:cNvPr>
        <xdr:cNvCxnSpPr/>
      </xdr:nvCxnSpPr>
      <xdr:spPr>
        <a:xfrm flipV="1">
          <a:off x="209550" y="744855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46E4669-C920-40B4-BCC9-121367F47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342900</xdr:colOff>
      <xdr:row>0</xdr:row>
      <xdr:rowOff>104775</xdr:rowOff>
    </xdr:from>
    <xdr:to>
      <xdr:col>6</xdr:col>
      <xdr:colOff>923924</xdr:colOff>
      <xdr:row>0</xdr:row>
      <xdr:rowOff>533400</xdr:rowOff>
    </xdr:to>
    <xdr:pic>
      <xdr:nvPicPr>
        <xdr:cNvPr id="9" name="il_fi">
          <a:extLst>
            <a:ext uri="{FF2B5EF4-FFF2-40B4-BE49-F238E27FC236}">
              <a16:creationId xmlns:a16="http://schemas.microsoft.com/office/drawing/2014/main" id="{610C57C7-BD59-4376-8A8F-B18720CA78A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showGridLines="0" zoomScaleNormal="100" workbookViewId="0">
      <selection activeCell="B23" sqref="B2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57" t="s">
        <v>171</v>
      </c>
      <c r="B1" s="58"/>
      <c r="C1" s="58"/>
      <c r="D1" s="58"/>
      <c r="E1" s="58"/>
      <c r="F1" s="58"/>
      <c r="G1" s="59"/>
    </row>
    <row r="2" spans="1:7" x14ac:dyDescent="0.2">
      <c r="A2" s="32"/>
      <c r="B2" s="18" t="s">
        <v>0</v>
      </c>
      <c r="C2" s="19"/>
      <c r="D2" s="19"/>
      <c r="E2" s="19"/>
      <c r="F2" s="20"/>
      <c r="G2" s="60" t="s">
        <v>7</v>
      </c>
    </row>
    <row r="3" spans="1:7" ht="24.95" customHeight="1" x14ac:dyDescent="0.2">
      <c r="A3" s="3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1"/>
    </row>
    <row r="4" spans="1:7" x14ac:dyDescent="0.2">
      <c r="A4" s="3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3" t="s">
        <v>10</v>
      </c>
      <c r="B5" s="28">
        <f>SUM(B6:B12)</f>
        <v>91094182.640000015</v>
      </c>
      <c r="C5" s="28">
        <f>SUM(C6:C12)</f>
        <v>-493806.18000000017</v>
      </c>
      <c r="D5" s="28">
        <f>B5+C5</f>
        <v>90600376.460000008</v>
      </c>
      <c r="E5" s="28">
        <f>SUM(E6:E12)</f>
        <v>84919214.739999995</v>
      </c>
      <c r="F5" s="28">
        <f>SUM(F6:F12)</f>
        <v>84982607.909999996</v>
      </c>
      <c r="G5" s="28">
        <f>D5-E5</f>
        <v>5681161.7200000137</v>
      </c>
    </row>
    <row r="6" spans="1:7" x14ac:dyDescent="0.2">
      <c r="A6" s="35" t="s">
        <v>11</v>
      </c>
      <c r="B6" s="6">
        <v>47463515.770000003</v>
      </c>
      <c r="C6" s="6">
        <v>-5307687.53</v>
      </c>
      <c r="D6" s="6">
        <f t="shared" ref="D6:D69" si="0">B6+C6</f>
        <v>42155828.240000002</v>
      </c>
      <c r="E6" s="6">
        <v>42052127.939999998</v>
      </c>
      <c r="F6" s="6">
        <v>42052127.939999998</v>
      </c>
      <c r="G6" s="6">
        <f t="shared" ref="G6:G69" si="1">D6-E6</f>
        <v>103700.30000000447</v>
      </c>
    </row>
    <row r="7" spans="1:7" x14ac:dyDescent="0.2">
      <c r="A7" s="35" t="s">
        <v>12</v>
      </c>
      <c r="B7" s="6">
        <v>12713878.66</v>
      </c>
      <c r="C7" s="6">
        <v>2957089.52</v>
      </c>
      <c r="D7" s="6">
        <f t="shared" si="0"/>
        <v>15670968.18</v>
      </c>
      <c r="E7" s="6">
        <v>15297655.32</v>
      </c>
      <c r="F7" s="6">
        <v>15380028.82</v>
      </c>
      <c r="G7" s="6">
        <f t="shared" si="1"/>
        <v>373312.8599999994</v>
      </c>
    </row>
    <row r="8" spans="1:7" x14ac:dyDescent="0.2">
      <c r="A8" s="35" t="s">
        <v>13</v>
      </c>
      <c r="B8" s="6">
        <v>6471627.4199999999</v>
      </c>
      <c r="C8" s="6">
        <v>3930916.81</v>
      </c>
      <c r="D8" s="6">
        <f t="shared" si="0"/>
        <v>10402544.23</v>
      </c>
      <c r="E8" s="6">
        <v>9306140.0899999999</v>
      </c>
      <c r="F8" s="6">
        <v>9309959.7599999998</v>
      </c>
      <c r="G8" s="6">
        <f t="shared" si="1"/>
        <v>1096404.1400000006</v>
      </c>
    </row>
    <row r="9" spans="1:7" x14ac:dyDescent="0.2">
      <c r="A9" s="35" t="s">
        <v>14</v>
      </c>
      <c r="B9" s="6">
        <v>3391035</v>
      </c>
      <c r="C9" s="6">
        <v>377782.23</v>
      </c>
      <c r="D9" s="6">
        <f t="shared" si="0"/>
        <v>3768817.23</v>
      </c>
      <c r="E9" s="6">
        <v>3107384.14</v>
      </c>
      <c r="F9" s="6">
        <v>3107384.14</v>
      </c>
      <c r="G9" s="6">
        <f t="shared" si="1"/>
        <v>661433.08999999985</v>
      </c>
    </row>
    <row r="10" spans="1:7" x14ac:dyDescent="0.2">
      <c r="A10" s="35" t="s">
        <v>15</v>
      </c>
      <c r="B10" s="6">
        <v>21054125.789999999</v>
      </c>
      <c r="C10" s="6">
        <v>-2451907.21</v>
      </c>
      <c r="D10" s="6">
        <f t="shared" si="0"/>
        <v>18602218.579999998</v>
      </c>
      <c r="E10" s="6">
        <v>15155907.25</v>
      </c>
      <c r="F10" s="6">
        <v>15133107.25</v>
      </c>
      <c r="G10" s="6">
        <f t="shared" si="1"/>
        <v>3446311.3299999982</v>
      </c>
    </row>
    <row r="11" spans="1:7" x14ac:dyDescent="0.2">
      <c r="A11" s="35" t="s">
        <v>16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35" t="s">
        <v>17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23" t="s">
        <v>125</v>
      </c>
      <c r="B13" s="29">
        <f>SUM(B14:B22)</f>
        <v>18813150</v>
      </c>
      <c r="C13" s="29">
        <f>SUM(C14:C22)</f>
        <v>5183377.32</v>
      </c>
      <c r="D13" s="29">
        <f t="shared" si="0"/>
        <v>23996527.32</v>
      </c>
      <c r="E13" s="29">
        <f>SUM(E14:E22)</f>
        <v>15444721.199999999</v>
      </c>
      <c r="F13" s="29">
        <f>SUM(F14:F22)</f>
        <v>15444721.199999999</v>
      </c>
      <c r="G13" s="29">
        <f t="shared" si="1"/>
        <v>8551806.120000001</v>
      </c>
    </row>
    <row r="14" spans="1:7" x14ac:dyDescent="0.2">
      <c r="A14" s="35" t="s">
        <v>18</v>
      </c>
      <c r="B14" s="6">
        <v>2165200</v>
      </c>
      <c r="C14" s="6">
        <v>698667.71</v>
      </c>
      <c r="D14" s="6">
        <f t="shared" si="0"/>
        <v>2863867.71</v>
      </c>
      <c r="E14" s="6">
        <v>1404141.33</v>
      </c>
      <c r="F14" s="6">
        <v>1404141.33</v>
      </c>
      <c r="G14" s="6">
        <f t="shared" si="1"/>
        <v>1459726.38</v>
      </c>
    </row>
    <row r="15" spans="1:7" x14ac:dyDescent="0.2">
      <c r="A15" s="35" t="s">
        <v>19</v>
      </c>
      <c r="B15" s="6">
        <v>610000</v>
      </c>
      <c r="C15" s="6">
        <v>375000</v>
      </c>
      <c r="D15" s="6">
        <f t="shared" si="0"/>
        <v>985000</v>
      </c>
      <c r="E15" s="6">
        <v>511847.92</v>
      </c>
      <c r="F15" s="6">
        <v>511847.92</v>
      </c>
      <c r="G15" s="6">
        <f t="shared" si="1"/>
        <v>473152.08</v>
      </c>
    </row>
    <row r="16" spans="1:7" x14ac:dyDescent="0.2">
      <c r="A16" s="35" t="s">
        <v>20</v>
      </c>
      <c r="B16" s="6">
        <v>220000</v>
      </c>
      <c r="C16" s="6">
        <v>-165748</v>
      </c>
      <c r="D16" s="6">
        <f t="shared" si="0"/>
        <v>54252</v>
      </c>
      <c r="E16" s="6">
        <v>3934.8</v>
      </c>
      <c r="F16" s="6">
        <v>3934.8</v>
      </c>
      <c r="G16" s="6">
        <f t="shared" si="1"/>
        <v>50317.2</v>
      </c>
    </row>
    <row r="17" spans="1:7" x14ac:dyDescent="0.2">
      <c r="A17" s="35" t="s">
        <v>21</v>
      </c>
      <c r="B17" s="6">
        <v>3344000</v>
      </c>
      <c r="C17" s="6">
        <v>192510.37</v>
      </c>
      <c r="D17" s="6">
        <f t="shared" si="0"/>
        <v>3536510.37</v>
      </c>
      <c r="E17" s="6">
        <v>1372131.95</v>
      </c>
      <c r="F17" s="6">
        <v>1372131.95</v>
      </c>
      <c r="G17" s="6">
        <f t="shared" si="1"/>
        <v>2164378.42</v>
      </c>
    </row>
    <row r="18" spans="1:7" x14ac:dyDescent="0.2">
      <c r="A18" s="35" t="s">
        <v>22</v>
      </c>
      <c r="B18" s="6">
        <v>625000</v>
      </c>
      <c r="C18" s="6">
        <v>282000</v>
      </c>
      <c r="D18" s="6">
        <f t="shared" si="0"/>
        <v>907000</v>
      </c>
      <c r="E18" s="6">
        <v>316267.58</v>
      </c>
      <c r="F18" s="6">
        <v>316267.58</v>
      </c>
      <c r="G18" s="6">
        <f t="shared" si="1"/>
        <v>590732.41999999993</v>
      </c>
    </row>
    <row r="19" spans="1:7" x14ac:dyDescent="0.2">
      <c r="A19" s="35" t="s">
        <v>23</v>
      </c>
      <c r="B19" s="6">
        <v>8983150</v>
      </c>
      <c r="C19" s="6">
        <v>2508976.6</v>
      </c>
      <c r="D19" s="6">
        <f t="shared" si="0"/>
        <v>11492126.6</v>
      </c>
      <c r="E19" s="6">
        <v>9353872.1199999992</v>
      </c>
      <c r="F19" s="6">
        <v>9353872.1199999992</v>
      </c>
      <c r="G19" s="6">
        <f t="shared" si="1"/>
        <v>2138254.4800000004</v>
      </c>
    </row>
    <row r="20" spans="1:7" x14ac:dyDescent="0.2">
      <c r="A20" s="35" t="s">
        <v>24</v>
      </c>
      <c r="B20" s="6">
        <v>997000</v>
      </c>
      <c r="C20" s="6">
        <v>113970.64</v>
      </c>
      <c r="D20" s="6">
        <f t="shared" si="0"/>
        <v>1110970.6399999999</v>
      </c>
      <c r="E20" s="6">
        <v>561386.55000000005</v>
      </c>
      <c r="F20" s="6">
        <v>561386.55000000005</v>
      </c>
      <c r="G20" s="6">
        <f t="shared" si="1"/>
        <v>549584.08999999985</v>
      </c>
    </row>
    <row r="21" spans="1:7" x14ac:dyDescent="0.2">
      <c r="A21" s="35" t="s">
        <v>25</v>
      </c>
      <c r="B21" s="6">
        <v>45000</v>
      </c>
      <c r="C21" s="6">
        <v>-15000</v>
      </c>
      <c r="D21" s="6">
        <f t="shared" si="0"/>
        <v>30000</v>
      </c>
      <c r="E21" s="6">
        <v>0</v>
      </c>
      <c r="F21" s="6">
        <v>0</v>
      </c>
      <c r="G21" s="6">
        <f t="shared" si="1"/>
        <v>30000</v>
      </c>
    </row>
    <row r="22" spans="1:7" x14ac:dyDescent="0.2">
      <c r="A22" s="35" t="s">
        <v>26</v>
      </c>
      <c r="B22" s="6">
        <v>1823800</v>
      </c>
      <c r="C22" s="6">
        <v>1193000</v>
      </c>
      <c r="D22" s="6">
        <f t="shared" si="0"/>
        <v>3016800</v>
      </c>
      <c r="E22" s="6">
        <v>1921138.95</v>
      </c>
      <c r="F22" s="6">
        <v>1921138.95</v>
      </c>
      <c r="G22" s="6">
        <f t="shared" si="1"/>
        <v>1095661.05</v>
      </c>
    </row>
    <row r="23" spans="1:7" x14ac:dyDescent="0.2">
      <c r="A23" s="23" t="s">
        <v>27</v>
      </c>
      <c r="B23" s="29">
        <f>SUM(B24:B32)</f>
        <v>43384478</v>
      </c>
      <c r="C23" s="29">
        <f>SUM(C24:C32)</f>
        <v>26704929.350000001</v>
      </c>
      <c r="D23" s="29">
        <f t="shared" si="0"/>
        <v>70089407.349999994</v>
      </c>
      <c r="E23" s="29">
        <f>SUM(E24:E32)</f>
        <v>52123115.159999996</v>
      </c>
      <c r="F23" s="29">
        <f>SUM(F24:F32)</f>
        <v>50443046.269999996</v>
      </c>
      <c r="G23" s="29">
        <f t="shared" si="1"/>
        <v>17966292.189999998</v>
      </c>
    </row>
    <row r="24" spans="1:7" x14ac:dyDescent="0.2">
      <c r="A24" s="35" t="s">
        <v>28</v>
      </c>
      <c r="B24" s="6">
        <v>17003925</v>
      </c>
      <c r="C24" s="6">
        <v>4061773.9</v>
      </c>
      <c r="D24" s="6">
        <f t="shared" si="0"/>
        <v>21065698.899999999</v>
      </c>
      <c r="E24" s="6">
        <v>18673862.059999999</v>
      </c>
      <c r="F24" s="6">
        <v>17127055.059999999</v>
      </c>
      <c r="G24" s="6">
        <f t="shared" si="1"/>
        <v>2391836.84</v>
      </c>
    </row>
    <row r="25" spans="1:7" x14ac:dyDescent="0.2">
      <c r="A25" s="35" t="s">
        <v>29</v>
      </c>
      <c r="B25" s="6">
        <v>2000000</v>
      </c>
      <c r="C25" s="6">
        <v>1768540</v>
      </c>
      <c r="D25" s="6">
        <f t="shared" si="0"/>
        <v>3768540</v>
      </c>
      <c r="E25" s="6">
        <v>3245171.78</v>
      </c>
      <c r="F25" s="6">
        <v>3245171.78</v>
      </c>
      <c r="G25" s="6">
        <f t="shared" si="1"/>
        <v>523368.2200000002</v>
      </c>
    </row>
    <row r="26" spans="1:7" x14ac:dyDescent="0.2">
      <c r="A26" s="35" t="s">
        <v>30</v>
      </c>
      <c r="B26" s="6">
        <v>1681000</v>
      </c>
      <c r="C26" s="6">
        <v>278613.55</v>
      </c>
      <c r="D26" s="6">
        <f t="shared" si="0"/>
        <v>1959613.55</v>
      </c>
      <c r="E26" s="6">
        <v>1527008.55</v>
      </c>
      <c r="F26" s="6">
        <v>1527008.55</v>
      </c>
      <c r="G26" s="6">
        <f t="shared" si="1"/>
        <v>432605</v>
      </c>
    </row>
    <row r="27" spans="1:7" x14ac:dyDescent="0.2">
      <c r="A27" s="35" t="s">
        <v>31</v>
      </c>
      <c r="B27" s="6">
        <v>998500</v>
      </c>
      <c r="C27" s="6">
        <v>367791.28</v>
      </c>
      <c r="D27" s="6">
        <f t="shared" si="0"/>
        <v>1366291.28</v>
      </c>
      <c r="E27" s="6">
        <v>968875.49</v>
      </c>
      <c r="F27" s="6">
        <v>968875.49</v>
      </c>
      <c r="G27" s="6">
        <f t="shared" si="1"/>
        <v>397415.79000000004</v>
      </c>
    </row>
    <row r="28" spans="1:7" x14ac:dyDescent="0.2">
      <c r="A28" s="35" t="s">
        <v>32</v>
      </c>
      <c r="B28" s="6">
        <v>1807500</v>
      </c>
      <c r="C28" s="6">
        <v>261956.99</v>
      </c>
      <c r="D28" s="6">
        <f t="shared" si="0"/>
        <v>2069456.99</v>
      </c>
      <c r="E28" s="6">
        <v>1138509.8</v>
      </c>
      <c r="F28" s="6">
        <v>1138218.9099999999</v>
      </c>
      <c r="G28" s="6">
        <f t="shared" si="1"/>
        <v>930947.19</v>
      </c>
    </row>
    <row r="29" spans="1:7" x14ac:dyDescent="0.2">
      <c r="A29" s="35" t="s">
        <v>33</v>
      </c>
      <c r="B29" s="6">
        <v>925000</v>
      </c>
      <c r="C29" s="6">
        <v>150000</v>
      </c>
      <c r="D29" s="6">
        <f t="shared" si="0"/>
        <v>1075000</v>
      </c>
      <c r="E29" s="6">
        <v>658906.42000000004</v>
      </c>
      <c r="F29" s="6">
        <v>658906.42000000004</v>
      </c>
      <c r="G29" s="6">
        <f t="shared" si="1"/>
        <v>416093.57999999996</v>
      </c>
    </row>
    <row r="30" spans="1:7" x14ac:dyDescent="0.2">
      <c r="A30" s="35" t="s">
        <v>34</v>
      </c>
      <c r="B30" s="6">
        <v>142500</v>
      </c>
      <c r="C30" s="6">
        <v>150000</v>
      </c>
      <c r="D30" s="6">
        <f t="shared" si="0"/>
        <v>292500</v>
      </c>
      <c r="E30" s="6">
        <v>43214.47</v>
      </c>
      <c r="F30" s="6">
        <v>43214.47</v>
      </c>
      <c r="G30" s="6">
        <f t="shared" si="1"/>
        <v>249285.53</v>
      </c>
    </row>
    <row r="31" spans="1:7" x14ac:dyDescent="0.2">
      <c r="A31" s="35" t="s">
        <v>35</v>
      </c>
      <c r="B31" s="6">
        <v>13380831.539999999</v>
      </c>
      <c r="C31" s="6">
        <v>9497021.9399999995</v>
      </c>
      <c r="D31" s="6">
        <f t="shared" si="0"/>
        <v>22877853.479999997</v>
      </c>
      <c r="E31" s="6">
        <v>20737032.82</v>
      </c>
      <c r="F31" s="6">
        <v>20737032.82</v>
      </c>
      <c r="G31" s="6">
        <f t="shared" si="1"/>
        <v>2140820.6599999964</v>
      </c>
    </row>
    <row r="32" spans="1:7" x14ac:dyDescent="0.2">
      <c r="A32" s="35" t="s">
        <v>36</v>
      </c>
      <c r="B32" s="6">
        <v>5445221.46</v>
      </c>
      <c r="C32" s="6">
        <v>10169231.689999999</v>
      </c>
      <c r="D32" s="6">
        <f t="shared" si="0"/>
        <v>15614453.149999999</v>
      </c>
      <c r="E32" s="6">
        <v>5130533.7699999996</v>
      </c>
      <c r="F32" s="6">
        <v>4997562.7699999996</v>
      </c>
      <c r="G32" s="6">
        <f t="shared" si="1"/>
        <v>10483919.379999999</v>
      </c>
    </row>
    <row r="33" spans="1:7" x14ac:dyDescent="0.2">
      <c r="A33" s="23" t="s">
        <v>126</v>
      </c>
      <c r="B33" s="29">
        <f>SUM(B34:B42)</f>
        <v>16603294.49</v>
      </c>
      <c r="C33" s="29">
        <f>SUM(C34:C42)</f>
        <v>28879098.990000002</v>
      </c>
      <c r="D33" s="29">
        <f t="shared" si="0"/>
        <v>45482393.480000004</v>
      </c>
      <c r="E33" s="29">
        <f>SUM(E34:E42)</f>
        <v>34594562.490000002</v>
      </c>
      <c r="F33" s="29">
        <f>SUM(F34:F42)</f>
        <v>34554062.490000002</v>
      </c>
      <c r="G33" s="29">
        <f t="shared" si="1"/>
        <v>10887830.990000002</v>
      </c>
    </row>
    <row r="34" spans="1:7" x14ac:dyDescent="0.2">
      <c r="A34" s="35" t="s">
        <v>37</v>
      </c>
      <c r="B34" s="6">
        <v>7235000</v>
      </c>
      <c r="C34" s="6">
        <v>1536039.1</v>
      </c>
      <c r="D34" s="6">
        <f t="shared" si="0"/>
        <v>8771039.0999999996</v>
      </c>
      <c r="E34" s="6">
        <v>8622879.2400000002</v>
      </c>
      <c r="F34" s="6">
        <v>8582379.2400000002</v>
      </c>
      <c r="G34" s="6">
        <f t="shared" si="1"/>
        <v>148159.8599999994</v>
      </c>
    </row>
    <row r="35" spans="1:7" x14ac:dyDescent="0.2">
      <c r="A35" s="35" t="s">
        <v>38</v>
      </c>
      <c r="B35" s="6">
        <v>0</v>
      </c>
      <c r="C35" s="6">
        <v>5051838.68</v>
      </c>
      <c r="D35" s="6">
        <f t="shared" si="0"/>
        <v>5051838.68</v>
      </c>
      <c r="E35" s="6">
        <v>1275933.1299999999</v>
      </c>
      <c r="F35" s="6">
        <v>1275933.1299999999</v>
      </c>
      <c r="G35" s="6">
        <f t="shared" si="1"/>
        <v>3775905.55</v>
      </c>
    </row>
    <row r="36" spans="1:7" x14ac:dyDescent="0.2">
      <c r="A36" s="35" t="s">
        <v>39</v>
      </c>
      <c r="B36" s="6">
        <v>5939794.4900000002</v>
      </c>
      <c r="C36" s="6">
        <v>11696926.32</v>
      </c>
      <c r="D36" s="6">
        <f t="shared" si="0"/>
        <v>17636720.810000002</v>
      </c>
      <c r="E36" s="6">
        <v>16217392.619999999</v>
      </c>
      <c r="F36" s="6">
        <v>16217392.619999999</v>
      </c>
      <c r="G36" s="6">
        <f t="shared" si="1"/>
        <v>1419328.1900000032</v>
      </c>
    </row>
    <row r="37" spans="1:7" x14ac:dyDescent="0.2">
      <c r="A37" s="35" t="s">
        <v>40</v>
      </c>
      <c r="B37" s="6">
        <v>3428500</v>
      </c>
      <c r="C37" s="6">
        <v>10594294.890000001</v>
      </c>
      <c r="D37" s="6">
        <f t="shared" si="0"/>
        <v>14022794.890000001</v>
      </c>
      <c r="E37" s="6">
        <v>8478357.5</v>
      </c>
      <c r="F37" s="6">
        <v>8478357.5</v>
      </c>
      <c r="G37" s="6">
        <f t="shared" si="1"/>
        <v>5544437.3900000006</v>
      </c>
    </row>
    <row r="38" spans="1:7" x14ac:dyDescent="0.2">
      <c r="A38" s="35" t="s">
        <v>41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</row>
    <row r="39" spans="1:7" x14ac:dyDescent="0.2">
      <c r="A39" s="35" t="s">
        <v>42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35" t="s">
        <v>43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35" t="s">
        <v>44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</row>
    <row r="42" spans="1:7" x14ac:dyDescent="0.2">
      <c r="A42" s="35" t="s">
        <v>45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</row>
    <row r="43" spans="1:7" x14ac:dyDescent="0.2">
      <c r="A43" s="23" t="s">
        <v>127</v>
      </c>
      <c r="B43" s="29">
        <f>SUM(B44:B52)</f>
        <v>710817</v>
      </c>
      <c r="C43" s="29">
        <f>SUM(C44:C52)</f>
        <v>9521392.8200000003</v>
      </c>
      <c r="D43" s="29">
        <f t="shared" si="0"/>
        <v>10232209.82</v>
      </c>
      <c r="E43" s="29">
        <f>SUM(E44:E52)</f>
        <v>7891473.8300000001</v>
      </c>
      <c r="F43" s="29">
        <f>SUM(F44:F52)</f>
        <v>7891473.8300000001</v>
      </c>
      <c r="G43" s="29">
        <f t="shared" si="1"/>
        <v>2340735.9900000002</v>
      </c>
    </row>
    <row r="44" spans="1:7" x14ac:dyDescent="0.2">
      <c r="A44" s="35" t="s">
        <v>46</v>
      </c>
      <c r="B44" s="6">
        <v>488500</v>
      </c>
      <c r="C44" s="6">
        <v>500361.47</v>
      </c>
      <c r="D44" s="6">
        <f t="shared" si="0"/>
        <v>988861.47</v>
      </c>
      <c r="E44" s="6">
        <v>243992.77</v>
      </c>
      <c r="F44" s="6">
        <v>243992.77</v>
      </c>
      <c r="G44" s="6">
        <f t="shared" si="1"/>
        <v>744868.7</v>
      </c>
    </row>
    <row r="45" spans="1:7" x14ac:dyDescent="0.2">
      <c r="A45" s="35" t="s">
        <v>47</v>
      </c>
      <c r="B45" s="6">
        <v>32000</v>
      </c>
      <c r="C45" s="6">
        <v>546048.16</v>
      </c>
      <c r="D45" s="6">
        <f t="shared" si="0"/>
        <v>578048.16</v>
      </c>
      <c r="E45" s="6">
        <v>452873.05</v>
      </c>
      <c r="F45" s="6">
        <v>452873.05</v>
      </c>
      <c r="G45" s="6">
        <f t="shared" si="1"/>
        <v>125175.11000000004</v>
      </c>
    </row>
    <row r="46" spans="1:7" x14ac:dyDescent="0.2">
      <c r="A46" s="35" t="s">
        <v>48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</row>
    <row r="47" spans="1:7" x14ac:dyDescent="0.2">
      <c r="A47" s="35" t="s">
        <v>49</v>
      </c>
      <c r="B47" s="6">
        <v>100000</v>
      </c>
      <c r="C47" s="6">
        <v>8175259.1900000004</v>
      </c>
      <c r="D47" s="6">
        <f t="shared" si="0"/>
        <v>8275259.1900000004</v>
      </c>
      <c r="E47" s="6">
        <v>7185758.0099999998</v>
      </c>
      <c r="F47" s="6">
        <v>7185758.0099999998</v>
      </c>
      <c r="G47" s="6">
        <f t="shared" si="1"/>
        <v>1089501.1800000006</v>
      </c>
    </row>
    <row r="48" spans="1:7" x14ac:dyDescent="0.2">
      <c r="A48" s="35" t="s">
        <v>50</v>
      </c>
      <c r="B48" s="6">
        <v>0</v>
      </c>
      <c r="C48" s="6">
        <v>203181.84</v>
      </c>
      <c r="D48" s="6">
        <f t="shared" si="0"/>
        <v>203181.84</v>
      </c>
      <c r="E48" s="6">
        <v>0</v>
      </c>
      <c r="F48" s="6">
        <v>0</v>
      </c>
      <c r="G48" s="6">
        <f t="shared" si="1"/>
        <v>203181.84</v>
      </c>
    </row>
    <row r="49" spans="1:7" x14ac:dyDescent="0.2">
      <c r="A49" s="35" t="s">
        <v>51</v>
      </c>
      <c r="B49" s="6">
        <v>90317</v>
      </c>
      <c r="C49" s="6">
        <v>96542.16</v>
      </c>
      <c r="D49" s="6">
        <f t="shared" si="0"/>
        <v>186859.16</v>
      </c>
      <c r="E49" s="6">
        <v>8850</v>
      </c>
      <c r="F49" s="6">
        <v>8850</v>
      </c>
      <c r="G49" s="6">
        <f t="shared" si="1"/>
        <v>178009.16</v>
      </c>
    </row>
    <row r="50" spans="1:7" x14ac:dyDescent="0.2">
      <c r="A50" s="35" t="s">
        <v>52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</row>
    <row r="51" spans="1:7" x14ac:dyDescent="0.2">
      <c r="A51" s="35" t="s">
        <v>53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</row>
    <row r="52" spans="1:7" x14ac:dyDescent="0.2">
      <c r="A52" s="35" t="s">
        <v>54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</row>
    <row r="53" spans="1:7" x14ac:dyDescent="0.2">
      <c r="A53" s="23" t="s">
        <v>55</v>
      </c>
      <c r="B53" s="29">
        <f>SUM(B54:B56)</f>
        <v>22411326.670000002</v>
      </c>
      <c r="C53" s="29">
        <f>SUM(C54:C56)</f>
        <v>75717595.590000004</v>
      </c>
      <c r="D53" s="29">
        <f t="shared" si="0"/>
        <v>98128922.260000005</v>
      </c>
      <c r="E53" s="29">
        <f>SUM(E54:E56)</f>
        <v>47855180.879999995</v>
      </c>
      <c r="F53" s="29">
        <f>SUM(F54:F56)</f>
        <v>47299023.5</v>
      </c>
      <c r="G53" s="29">
        <f t="shared" si="1"/>
        <v>50273741.38000001</v>
      </c>
    </row>
    <row r="54" spans="1:7" x14ac:dyDescent="0.2">
      <c r="A54" s="35" t="s">
        <v>56</v>
      </c>
      <c r="B54" s="6">
        <v>22361326.670000002</v>
      </c>
      <c r="C54" s="6">
        <v>72480398.239999995</v>
      </c>
      <c r="D54" s="6">
        <f t="shared" si="0"/>
        <v>94841724.909999996</v>
      </c>
      <c r="E54" s="6">
        <v>47851057.719999999</v>
      </c>
      <c r="F54" s="6">
        <v>47294900.340000004</v>
      </c>
      <c r="G54" s="6">
        <f t="shared" si="1"/>
        <v>46990667.189999998</v>
      </c>
    </row>
    <row r="55" spans="1:7" x14ac:dyDescent="0.2">
      <c r="A55" s="35" t="s">
        <v>57</v>
      </c>
      <c r="B55" s="6">
        <v>50000</v>
      </c>
      <c r="C55" s="6">
        <v>3233074.18</v>
      </c>
      <c r="D55" s="6">
        <f t="shared" si="0"/>
        <v>3283074.18</v>
      </c>
      <c r="E55" s="6">
        <v>0</v>
      </c>
      <c r="F55" s="6">
        <v>0</v>
      </c>
      <c r="G55" s="6">
        <f t="shared" si="1"/>
        <v>3283074.18</v>
      </c>
    </row>
    <row r="56" spans="1:7" x14ac:dyDescent="0.2">
      <c r="A56" s="35" t="s">
        <v>58</v>
      </c>
      <c r="B56" s="6">
        <v>0</v>
      </c>
      <c r="C56" s="6">
        <v>4123.17</v>
      </c>
      <c r="D56" s="6">
        <f t="shared" si="0"/>
        <v>4123.17</v>
      </c>
      <c r="E56" s="6">
        <v>4123.16</v>
      </c>
      <c r="F56" s="6">
        <v>4123.16</v>
      </c>
      <c r="G56" s="6">
        <f t="shared" si="1"/>
        <v>1.0000000000218279E-2</v>
      </c>
    </row>
    <row r="57" spans="1:7" x14ac:dyDescent="0.2">
      <c r="A57" s="23" t="s">
        <v>123</v>
      </c>
      <c r="B57" s="29">
        <f>SUM(B58:B64)</f>
        <v>0</v>
      </c>
      <c r="C57" s="29">
        <f>SUM(C58:C64)</f>
        <v>0</v>
      </c>
      <c r="D57" s="29">
        <f t="shared" si="0"/>
        <v>0</v>
      </c>
      <c r="E57" s="29">
        <f>SUM(E58:E64)</f>
        <v>0</v>
      </c>
      <c r="F57" s="29">
        <f>SUM(F58:F64)</f>
        <v>0</v>
      </c>
      <c r="G57" s="29">
        <f t="shared" si="1"/>
        <v>0</v>
      </c>
    </row>
    <row r="58" spans="1:7" x14ac:dyDescent="0.2">
      <c r="A58" s="35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</row>
    <row r="59" spans="1:7" x14ac:dyDescent="0.2">
      <c r="A59" s="35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</row>
    <row r="60" spans="1:7" x14ac:dyDescent="0.2">
      <c r="A60" s="35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</row>
    <row r="61" spans="1:7" x14ac:dyDescent="0.2">
      <c r="A61" s="35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</row>
    <row r="62" spans="1:7" x14ac:dyDescent="0.2">
      <c r="A62" s="35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</row>
    <row r="63" spans="1:7" x14ac:dyDescent="0.2">
      <c r="A63" s="35" t="s">
        <v>64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</row>
    <row r="64" spans="1:7" x14ac:dyDescent="0.2">
      <c r="A64" s="35" t="s">
        <v>65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</row>
    <row r="65" spans="1:7" x14ac:dyDescent="0.2">
      <c r="A65" s="23" t="s">
        <v>124</v>
      </c>
      <c r="B65" s="29">
        <f>SUM(B66:B68)</f>
        <v>0</v>
      </c>
      <c r="C65" s="29">
        <f>SUM(C66:C68)</f>
        <v>0</v>
      </c>
      <c r="D65" s="29">
        <f t="shared" si="0"/>
        <v>0</v>
      </c>
      <c r="E65" s="29">
        <f>SUM(E66:E68)</f>
        <v>0</v>
      </c>
      <c r="F65" s="29">
        <f>SUM(F66:F68)</f>
        <v>0</v>
      </c>
      <c r="G65" s="29">
        <f t="shared" si="1"/>
        <v>0</v>
      </c>
    </row>
    <row r="66" spans="1:7" x14ac:dyDescent="0.2">
      <c r="A66" s="35" t="s">
        <v>66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</row>
    <row r="67" spans="1:7" x14ac:dyDescent="0.2">
      <c r="A67" s="35" t="s">
        <v>67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</row>
    <row r="68" spans="1:7" x14ac:dyDescent="0.2">
      <c r="A68" s="35" t="s">
        <v>68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</row>
    <row r="69" spans="1:7" x14ac:dyDescent="0.2">
      <c r="A69" s="23" t="s">
        <v>69</v>
      </c>
      <c r="B69" s="29">
        <f>SUM(B70:B76)</f>
        <v>0</v>
      </c>
      <c r="C69" s="29">
        <f>SUM(C70:C76)</f>
        <v>0</v>
      </c>
      <c r="D69" s="29">
        <f t="shared" si="0"/>
        <v>0</v>
      </c>
      <c r="E69" s="29">
        <f>SUM(E70:E76)</f>
        <v>0</v>
      </c>
      <c r="F69" s="29">
        <f>SUM(F70:F76)</f>
        <v>0</v>
      </c>
      <c r="G69" s="29">
        <f t="shared" si="1"/>
        <v>0</v>
      </c>
    </row>
    <row r="70" spans="1:7" x14ac:dyDescent="0.2">
      <c r="A70" s="35" t="s">
        <v>70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</row>
    <row r="71" spans="1:7" x14ac:dyDescent="0.2">
      <c r="A71" s="35" t="s">
        <v>71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</row>
    <row r="72" spans="1:7" x14ac:dyDescent="0.2">
      <c r="A72" s="35" t="s">
        <v>72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</row>
    <row r="73" spans="1:7" x14ac:dyDescent="0.2">
      <c r="A73" s="35" t="s">
        <v>73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</row>
    <row r="74" spans="1:7" x14ac:dyDescent="0.2">
      <c r="A74" s="35" t="s">
        <v>74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</row>
    <row r="75" spans="1:7" x14ac:dyDescent="0.2">
      <c r="A75" s="35" t="s">
        <v>75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</row>
    <row r="76" spans="1:7" x14ac:dyDescent="0.2">
      <c r="A76" s="36" t="s">
        <v>76</v>
      </c>
      <c r="B76" s="7">
        <v>0</v>
      </c>
      <c r="C76" s="7">
        <v>0</v>
      </c>
      <c r="D76" s="7">
        <f t="shared" si="2"/>
        <v>0</v>
      </c>
      <c r="E76" s="7">
        <v>0</v>
      </c>
      <c r="F76" s="7">
        <v>0</v>
      </c>
      <c r="G76" s="7">
        <f t="shared" si="3"/>
        <v>0</v>
      </c>
    </row>
    <row r="77" spans="1:7" x14ac:dyDescent="0.2">
      <c r="A77" s="37" t="s">
        <v>77</v>
      </c>
      <c r="B77" s="8">
        <f t="shared" ref="B77:G77" si="4">SUM(B5+B13+B23+B33+B43+B53+B57+B65+B69)</f>
        <v>193017248.80000001</v>
      </c>
      <c r="C77" s="8">
        <f t="shared" si="4"/>
        <v>145512587.89000002</v>
      </c>
      <c r="D77" s="8">
        <f t="shared" si="4"/>
        <v>338529836.69</v>
      </c>
      <c r="E77" s="8">
        <f t="shared" si="4"/>
        <v>242828268.30000001</v>
      </c>
      <c r="F77" s="8">
        <f t="shared" si="4"/>
        <v>240614935.20000002</v>
      </c>
      <c r="G77" s="8">
        <f t="shared" si="4"/>
        <v>95701568.390000015</v>
      </c>
    </row>
    <row r="79" spans="1:7" x14ac:dyDescent="0.2">
      <c r="A79" s="1" t="s">
        <v>128</v>
      </c>
    </row>
    <row r="82" spans="1:7" x14ac:dyDescent="0.2">
      <c r="A82" s="25"/>
      <c r="B82" s="26"/>
      <c r="C82" s="27"/>
      <c r="D82" s="27"/>
      <c r="E82" s="27"/>
      <c r="F82" s="27"/>
      <c r="G82" s="27"/>
    </row>
    <row r="83" spans="1:7" x14ac:dyDescent="0.2">
      <c r="A83" s="25"/>
      <c r="B83" s="26"/>
      <c r="C83" s="27"/>
      <c r="D83" s="27"/>
      <c r="E83" s="27"/>
      <c r="F83" s="27"/>
      <c r="G83" s="27"/>
    </row>
    <row r="84" spans="1:7" x14ac:dyDescent="0.2">
      <c r="A84" s="25"/>
      <c r="B84" s="26"/>
      <c r="C84" s="27"/>
      <c r="D84" s="27"/>
      <c r="E84" s="27"/>
      <c r="F84" s="27"/>
      <c r="G84" s="27"/>
    </row>
    <row r="85" spans="1:7" x14ac:dyDescent="0.2">
      <c r="A85" s="25"/>
      <c r="B85" s="26"/>
      <c r="C85" s="27"/>
      <c r="D85" s="27"/>
      <c r="E85" s="27"/>
      <c r="F85" s="27"/>
      <c r="G85" s="27"/>
    </row>
    <row r="86" spans="1:7" x14ac:dyDescent="0.2">
      <c r="A86" s="25"/>
      <c r="B86" s="26"/>
      <c r="C86" s="27"/>
      <c r="D86" s="27"/>
      <c r="E86" s="27"/>
      <c r="F86" s="27"/>
      <c r="G86" s="27"/>
    </row>
    <row r="87" spans="1:7" x14ac:dyDescent="0.2">
      <c r="A87" s="25"/>
      <c r="B87" s="26"/>
      <c r="C87" s="27"/>
      <c r="D87" s="27"/>
      <c r="E87" s="27"/>
      <c r="F87" s="27"/>
      <c r="G87" s="27"/>
    </row>
    <row r="88" spans="1:7" x14ac:dyDescent="0.2">
      <c r="A88" s="25"/>
      <c r="B88" s="26"/>
      <c r="C88" s="27"/>
      <c r="D88" s="27"/>
      <c r="E88" s="27"/>
      <c r="F88" s="27"/>
      <c r="G88" s="27"/>
    </row>
    <row r="89" spans="1:7" x14ac:dyDescent="0.2">
      <c r="A89" s="25"/>
      <c r="B89" s="26"/>
      <c r="C89" s="27"/>
      <c r="D89" s="27"/>
      <c r="E89" s="27"/>
      <c r="F89" s="27"/>
      <c r="G89" s="27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showGridLines="0" zoomScaleNormal="100" workbookViewId="0">
      <selection activeCell="B16" sqref="B16:G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57" t="s">
        <v>169</v>
      </c>
      <c r="B1" s="58"/>
      <c r="C1" s="58"/>
      <c r="D1" s="58"/>
      <c r="E1" s="58"/>
      <c r="F1" s="58"/>
      <c r="G1" s="59"/>
    </row>
    <row r="2" spans="1:7" x14ac:dyDescent="0.2">
      <c r="A2" s="32"/>
      <c r="B2" s="18" t="s">
        <v>0</v>
      </c>
      <c r="C2" s="19"/>
      <c r="D2" s="19"/>
      <c r="E2" s="19"/>
      <c r="F2" s="20"/>
      <c r="G2" s="60" t="s">
        <v>7</v>
      </c>
    </row>
    <row r="3" spans="1:7" ht="24.95" customHeight="1" x14ac:dyDescent="0.2">
      <c r="A3" s="3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1"/>
    </row>
    <row r="4" spans="1:7" x14ac:dyDescent="0.2">
      <c r="A4" s="3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8"/>
      <c r="B5" s="9"/>
      <c r="C5" s="9"/>
      <c r="D5" s="9"/>
      <c r="E5" s="9"/>
      <c r="F5" s="9"/>
      <c r="G5" s="9"/>
    </row>
    <row r="6" spans="1:7" x14ac:dyDescent="0.2">
      <c r="A6" s="38" t="s">
        <v>78</v>
      </c>
      <c r="B6" s="6">
        <v>168810105.13</v>
      </c>
      <c r="C6" s="6">
        <v>58954599.479999997</v>
      </c>
      <c r="D6" s="6">
        <v>227764704.60999998</v>
      </c>
      <c r="E6" s="6">
        <v>184998427.12</v>
      </c>
      <c r="F6" s="6">
        <v>183341251.40000001</v>
      </c>
      <c r="G6" s="6">
        <v>42766277.48999998</v>
      </c>
    </row>
    <row r="7" spans="1:7" x14ac:dyDescent="0.2">
      <c r="A7" s="38"/>
      <c r="B7" s="10"/>
      <c r="C7" s="10"/>
      <c r="D7" s="10"/>
      <c r="E7" s="10"/>
      <c r="F7" s="10"/>
      <c r="G7" s="10"/>
    </row>
    <row r="8" spans="1:7" x14ac:dyDescent="0.2">
      <c r="A8" s="38" t="s">
        <v>79</v>
      </c>
      <c r="B8" s="6">
        <v>24207143.670000002</v>
      </c>
      <c r="C8" s="6">
        <v>86557988.409999996</v>
      </c>
      <c r="D8" s="6">
        <v>110765132.08</v>
      </c>
      <c r="E8" s="6">
        <v>57829841.18</v>
      </c>
      <c r="F8" s="6">
        <v>57273683.799999997</v>
      </c>
      <c r="G8" s="6">
        <v>52935290.899999999</v>
      </c>
    </row>
    <row r="9" spans="1:7" x14ac:dyDescent="0.2">
      <c r="A9" s="38"/>
      <c r="B9" s="10"/>
      <c r="C9" s="10"/>
      <c r="D9" s="10"/>
      <c r="E9" s="10"/>
      <c r="F9" s="10"/>
      <c r="G9" s="10"/>
    </row>
    <row r="10" spans="1:7" x14ac:dyDescent="0.2">
      <c r="A10" s="38" t="s">
        <v>80</v>
      </c>
      <c r="B10" s="6">
        <v>0</v>
      </c>
      <c r="C10" s="6">
        <v>0</v>
      </c>
      <c r="D10" s="6">
        <f>B10+C10</f>
        <v>0</v>
      </c>
      <c r="E10" s="6">
        <v>0</v>
      </c>
      <c r="F10" s="6">
        <v>0</v>
      </c>
      <c r="G10" s="6">
        <f>D10-E10</f>
        <v>0</v>
      </c>
    </row>
    <row r="11" spans="1:7" x14ac:dyDescent="0.2">
      <c r="A11" s="38"/>
      <c r="B11" s="10"/>
      <c r="C11" s="10"/>
      <c r="D11" s="10"/>
      <c r="E11" s="10"/>
      <c r="F11" s="10"/>
      <c r="G11" s="10"/>
    </row>
    <row r="12" spans="1:7" x14ac:dyDescent="0.2">
      <c r="A12" s="38" t="s">
        <v>41</v>
      </c>
      <c r="B12" s="6">
        <v>0</v>
      </c>
      <c r="C12" s="6">
        <v>0</v>
      </c>
      <c r="D12" s="6">
        <f>B12+C12</f>
        <v>0</v>
      </c>
      <c r="E12" s="6">
        <v>0</v>
      </c>
      <c r="F12" s="6">
        <v>0</v>
      </c>
      <c r="G12" s="6">
        <f>D12-E12</f>
        <v>0</v>
      </c>
    </row>
    <row r="13" spans="1:7" x14ac:dyDescent="0.2">
      <c r="A13" s="38"/>
      <c r="B13" s="10"/>
      <c r="C13" s="10"/>
      <c r="D13" s="10"/>
      <c r="E13" s="10"/>
      <c r="F13" s="10"/>
      <c r="G13" s="10"/>
    </row>
    <row r="14" spans="1:7" x14ac:dyDescent="0.2">
      <c r="A14" s="38" t="s">
        <v>66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</row>
    <row r="15" spans="1:7" x14ac:dyDescent="0.2">
      <c r="A15" s="39"/>
      <c r="B15" s="11"/>
      <c r="C15" s="11"/>
      <c r="D15" s="11"/>
      <c r="E15" s="11"/>
      <c r="F15" s="11"/>
      <c r="G15" s="11"/>
    </row>
    <row r="16" spans="1:7" x14ac:dyDescent="0.2">
      <c r="A16" s="40" t="s">
        <v>77</v>
      </c>
      <c r="B16" s="8">
        <v>193017248.80000001</v>
      </c>
      <c r="C16" s="8">
        <v>145512587.88999999</v>
      </c>
      <c r="D16" s="8">
        <v>338529836.69</v>
      </c>
      <c r="E16" s="8">
        <v>242828268.30000001</v>
      </c>
      <c r="F16" s="8">
        <v>240614935.19999999</v>
      </c>
      <c r="G16" s="8">
        <v>95701568.389999986</v>
      </c>
    </row>
    <row r="17" spans="1:7" x14ac:dyDescent="0.2">
      <c r="A17" s="1" t="s">
        <v>128</v>
      </c>
    </row>
    <row r="19" spans="1:7" x14ac:dyDescent="0.2">
      <c r="A19" s="24"/>
    </row>
    <row r="20" spans="1:7" x14ac:dyDescent="0.2">
      <c r="A20" s="24"/>
    </row>
    <row r="21" spans="1:7" x14ac:dyDescent="0.2">
      <c r="A21" s="24"/>
    </row>
    <row r="23" spans="1:7" x14ac:dyDescent="0.2">
      <c r="A23" s="25"/>
      <c r="B23" s="26"/>
      <c r="C23" s="27"/>
      <c r="D23" s="27"/>
      <c r="E23" s="27"/>
      <c r="F23" s="27"/>
      <c r="G23" s="27"/>
    </row>
    <row r="24" spans="1:7" x14ac:dyDescent="0.2">
      <c r="A24" s="25"/>
      <c r="B24" s="26"/>
      <c r="C24" s="27"/>
      <c r="D24" s="27"/>
      <c r="E24" s="27"/>
      <c r="F24" s="27"/>
      <c r="G24" s="27"/>
    </row>
    <row r="25" spans="1:7" x14ac:dyDescent="0.2">
      <c r="A25" s="25"/>
      <c r="B25" s="26"/>
      <c r="C25" s="27"/>
      <c r="D25" s="27"/>
      <c r="E25" s="27"/>
      <c r="F25" s="27"/>
      <c r="G25" s="27"/>
    </row>
    <row r="26" spans="1:7" x14ac:dyDescent="0.2">
      <c r="A26" s="25"/>
      <c r="B26" s="26"/>
      <c r="C26" s="27"/>
      <c r="D26" s="27"/>
      <c r="E26" s="27"/>
      <c r="F26" s="27"/>
      <c r="G26" s="27"/>
    </row>
    <row r="27" spans="1:7" x14ac:dyDescent="0.2">
      <c r="A27" s="25"/>
      <c r="B27" s="26"/>
      <c r="C27" s="27"/>
      <c r="D27" s="27"/>
      <c r="E27" s="27"/>
      <c r="F27" s="27"/>
      <c r="G27" s="27"/>
    </row>
    <row r="28" spans="1:7" x14ac:dyDescent="0.2">
      <c r="A28" s="25"/>
      <c r="B28" s="26"/>
      <c r="C28" s="27"/>
      <c r="D28" s="27"/>
      <c r="E28" s="27"/>
      <c r="F28" s="27"/>
      <c r="G28" s="27"/>
    </row>
    <row r="29" spans="1:7" x14ac:dyDescent="0.2">
      <c r="A29" s="25"/>
      <c r="B29" s="26"/>
      <c r="C29" s="27"/>
      <c r="D29" s="27"/>
      <c r="E29" s="27"/>
      <c r="F29" s="27"/>
      <c r="G29" s="27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9"/>
  <sheetViews>
    <sheetView showGridLines="0" zoomScaleNormal="100" workbookViewId="0">
      <selection activeCell="A51" sqref="A51:H99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8" width="16.83203125" style="1" bestFit="1" customWidth="1"/>
    <col min="9" max="16384" width="12" style="1"/>
  </cols>
  <sheetData>
    <row r="1" spans="1:8" ht="45" customHeight="1" x14ac:dyDescent="0.2">
      <c r="A1" s="57" t="s">
        <v>170</v>
      </c>
      <c r="B1" s="58"/>
      <c r="C1" s="58"/>
      <c r="D1" s="58"/>
      <c r="E1" s="58"/>
      <c r="F1" s="58"/>
      <c r="G1" s="59"/>
    </row>
    <row r="2" spans="1:8" x14ac:dyDescent="0.2">
      <c r="A2" s="42"/>
      <c r="B2" s="43"/>
      <c r="C2" s="43"/>
      <c r="D2" s="43"/>
      <c r="E2" s="43"/>
      <c r="F2" s="43"/>
      <c r="G2" s="44"/>
    </row>
    <row r="3" spans="1:8" x14ac:dyDescent="0.2">
      <c r="A3" s="32"/>
      <c r="B3" s="18" t="s">
        <v>0</v>
      </c>
      <c r="C3" s="19"/>
      <c r="D3" s="19"/>
      <c r="E3" s="19"/>
      <c r="F3" s="20"/>
      <c r="G3" s="60" t="s">
        <v>7</v>
      </c>
    </row>
    <row r="4" spans="1:8" ht="24.95" customHeight="1" x14ac:dyDescent="0.2">
      <c r="A4" s="3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61"/>
    </row>
    <row r="5" spans="1:8" x14ac:dyDescent="0.2">
      <c r="A5" s="34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8" x14ac:dyDescent="0.2">
      <c r="A6" s="45"/>
      <c r="B6" s="16"/>
      <c r="C6" s="16"/>
      <c r="D6" s="16"/>
      <c r="E6" s="16"/>
      <c r="F6" s="16"/>
      <c r="G6" s="16"/>
    </row>
    <row r="7" spans="1:8" x14ac:dyDescent="0.2">
      <c r="A7" s="46" t="s">
        <v>129</v>
      </c>
      <c r="B7" s="6">
        <v>889870.18</v>
      </c>
      <c r="C7" s="6">
        <v>187808.15</v>
      </c>
      <c r="D7" s="6">
        <v>1077678.33</v>
      </c>
      <c r="E7" s="6">
        <v>958376.59</v>
      </c>
      <c r="F7" s="6">
        <v>956590.75</v>
      </c>
      <c r="G7" s="6">
        <v>119301.74000000011</v>
      </c>
      <c r="H7" s="41"/>
    </row>
    <row r="8" spans="1:8" x14ac:dyDescent="0.2">
      <c r="A8" s="46" t="s">
        <v>130</v>
      </c>
      <c r="B8" s="6">
        <v>821432.77</v>
      </c>
      <c r="C8" s="6">
        <v>-50779.199999999997</v>
      </c>
      <c r="D8" s="6">
        <v>770653.57000000007</v>
      </c>
      <c r="E8" s="6">
        <v>739235.95</v>
      </c>
      <c r="F8" s="6">
        <v>738058.13</v>
      </c>
      <c r="G8" s="6">
        <v>31417.620000000112</v>
      </c>
      <c r="H8" s="41"/>
    </row>
    <row r="9" spans="1:8" x14ac:dyDescent="0.2">
      <c r="A9" s="46" t="s">
        <v>131</v>
      </c>
      <c r="B9" s="6">
        <v>3721005.23</v>
      </c>
      <c r="C9" s="6">
        <v>51457.4</v>
      </c>
      <c r="D9" s="6">
        <v>3772462.63</v>
      </c>
      <c r="E9" s="6">
        <v>3629194.24</v>
      </c>
      <c r="F9" s="6">
        <v>3622166</v>
      </c>
      <c r="G9" s="6">
        <v>143268.38999999966</v>
      </c>
      <c r="H9" s="41"/>
    </row>
    <row r="10" spans="1:8" x14ac:dyDescent="0.2">
      <c r="A10" s="46" t="s">
        <v>132</v>
      </c>
      <c r="B10" s="6">
        <v>27944181.539999999</v>
      </c>
      <c r="C10" s="6">
        <v>24492190.640000001</v>
      </c>
      <c r="D10" s="6">
        <v>52436372.18</v>
      </c>
      <c r="E10" s="6">
        <v>33725093.18</v>
      </c>
      <c r="F10" s="6">
        <v>33725093.18</v>
      </c>
      <c r="G10" s="6">
        <v>18711279</v>
      </c>
      <c r="H10" s="41"/>
    </row>
    <row r="11" spans="1:8" x14ac:dyDescent="0.2">
      <c r="A11" s="46" t="s">
        <v>133</v>
      </c>
      <c r="B11" s="6">
        <v>635507.78</v>
      </c>
      <c r="C11" s="6">
        <v>452410.64</v>
      </c>
      <c r="D11" s="6">
        <v>1087918.42</v>
      </c>
      <c r="E11" s="6">
        <v>1057189.18</v>
      </c>
      <c r="F11" s="6">
        <v>1054731.24</v>
      </c>
      <c r="G11" s="6">
        <v>30729.239999999991</v>
      </c>
      <c r="H11" s="41"/>
    </row>
    <row r="12" spans="1:8" x14ac:dyDescent="0.2">
      <c r="A12" s="46" t="s">
        <v>134</v>
      </c>
      <c r="B12" s="6">
        <v>1578129.48</v>
      </c>
      <c r="C12" s="6">
        <v>-91808.51</v>
      </c>
      <c r="D12" s="6">
        <v>1486320.97</v>
      </c>
      <c r="E12" s="6">
        <v>1134644.57</v>
      </c>
      <c r="F12" s="6">
        <v>1132547.96</v>
      </c>
      <c r="G12" s="6">
        <v>351676.39999999991</v>
      </c>
      <c r="H12" s="41"/>
    </row>
    <row r="13" spans="1:8" x14ac:dyDescent="0.2">
      <c r="A13" s="46" t="s">
        <v>135</v>
      </c>
      <c r="B13" s="6">
        <v>3612345.13</v>
      </c>
      <c r="C13" s="6">
        <v>-56304.41</v>
      </c>
      <c r="D13" s="6">
        <v>3556040.7199999997</v>
      </c>
      <c r="E13" s="6">
        <v>2673061.7400000002</v>
      </c>
      <c r="F13" s="6">
        <v>2668292.42</v>
      </c>
      <c r="G13" s="6">
        <v>882978.97999999952</v>
      </c>
      <c r="H13" s="41"/>
    </row>
    <row r="14" spans="1:8" x14ac:dyDescent="0.2">
      <c r="A14" s="46" t="s">
        <v>136</v>
      </c>
      <c r="B14" s="6">
        <v>2237864.65</v>
      </c>
      <c r="C14" s="6">
        <v>-22100</v>
      </c>
      <c r="D14" s="6">
        <v>2215764.65</v>
      </c>
      <c r="E14" s="6">
        <v>1981322.56</v>
      </c>
      <c r="F14" s="6">
        <v>1977878.12</v>
      </c>
      <c r="G14" s="6">
        <v>234442.08999999985</v>
      </c>
      <c r="H14" s="41"/>
    </row>
    <row r="15" spans="1:8" x14ac:dyDescent="0.2">
      <c r="A15" s="46" t="s">
        <v>137</v>
      </c>
      <c r="B15" s="6">
        <v>1278843.26</v>
      </c>
      <c r="C15" s="6">
        <v>-47071.12</v>
      </c>
      <c r="D15" s="6">
        <v>1231772.1399999999</v>
      </c>
      <c r="E15" s="6">
        <v>1175595.1000000001</v>
      </c>
      <c r="F15" s="6">
        <v>1173136.54</v>
      </c>
      <c r="G15" s="6">
        <v>56177.039999999804</v>
      </c>
      <c r="H15" s="41"/>
    </row>
    <row r="16" spans="1:8" x14ac:dyDescent="0.2">
      <c r="A16" s="46" t="s">
        <v>138</v>
      </c>
      <c r="B16" s="6">
        <v>1140088.1399999999</v>
      </c>
      <c r="C16" s="6">
        <v>-133122.94</v>
      </c>
      <c r="D16" s="6">
        <v>1006965.2</v>
      </c>
      <c r="E16" s="6">
        <v>915925.15</v>
      </c>
      <c r="F16" s="6">
        <v>913931.53</v>
      </c>
      <c r="G16" s="6">
        <v>91040.04999999993</v>
      </c>
      <c r="H16" s="41"/>
    </row>
    <row r="17" spans="1:8" x14ac:dyDescent="0.2">
      <c r="A17" s="46" t="s">
        <v>139</v>
      </c>
      <c r="B17" s="6">
        <v>32595275.899999999</v>
      </c>
      <c r="C17" s="6">
        <v>91060799.370000005</v>
      </c>
      <c r="D17" s="6">
        <v>123656075.27000001</v>
      </c>
      <c r="E17" s="6">
        <v>65772714.469999999</v>
      </c>
      <c r="F17" s="6">
        <v>65204239.939999998</v>
      </c>
      <c r="G17" s="6">
        <v>57883360.800000012</v>
      </c>
      <c r="H17" s="41"/>
    </row>
    <row r="18" spans="1:8" x14ac:dyDescent="0.2">
      <c r="A18" s="46" t="s">
        <v>140</v>
      </c>
      <c r="B18" s="6">
        <v>1833292.27</v>
      </c>
      <c r="C18" s="6">
        <v>-193942.33</v>
      </c>
      <c r="D18" s="6">
        <v>1639349.94</v>
      </c>
      <c r="E18" s="6">
        <v>1464435.71</v>
      </c>
      <c r="F18" s="6">
        <v>1461374.15</v>
      </c>
      <c r="G18" s="6">
        <v>174914.22999999998</v>
      </c>
      <c r="H18" s="41"/>
    </row>
    <row r="19" spans="1:8" x14ac:dyDescent="0.2">
      <c r="A19" s="46" t="s">
        <v>141</v>
      </c>
      <c r="B19" s="6">
        <v>10117265.58</v>
      </c>
      <c r="C19" s="6">
        <v>6652104.0999999996</v>
      </c>
      <c r="D19" s="6">
        <v>16769369.68</v>
      </c>
      <c r="E19" s="6">
        <v>15481110.52</v>
      </c>
      <c r="F19" s="6">
        <v>15558409.01</v>
      </c>
      <c r="G19" s="6">
        <v>1288259.1600000001</v>
      </c>
      <c r="H19" s="41"/>
    </row>
    <row r="20" spans="1:8" x14ac:dyDescent="0.2">
      <c r="A20" s="46" t="s">
        <v>142</v>
      </c>
      <c r="B20" s="6">
        <v>16698224.539999999</v>
      </c>
      <c r="C20" s="6">
        <v>3687024.41</v>
      </c>
      <c r="D20" s="6">
        <v>20385248.949999999</v>
      </c>
      <c r="E20" s="6">
        <v>17908041.399999999</v>
      </c>
      <c r="F20" s="6">
        <v>16360378.5</v>
      </c>
      <c r="G20" s="6">
        <v>2477207.5500000007</v>
      </c>
      <c r="H20" s="41"/>
    </row>
    <row r="21" spans="1:8" x14ac:dyDescent="0.2">
      <c r="A21" s="46" t="s">
        <v>143</v>
      </c>
      <c r="B21" s="6">
        <v>2378770.73</v>
      </c>
      <c r="C21" s="6">
        <v>466000</v>
      </c>
      <c r="D21" s="6">
        <v>2844770.73</v>
      </c>
      <c r="E21" s="6">
        <v>2300502.13</v>
      </c>
      <c r="F21" s="6">
        <v>2296159.9300000002</v>
      </c>
      <c r="G21" s="6">
        <v>544268.60000000009</v>
      </c>
      <c r="H21" s="41"/>
    </row>
    <row r="22" spans="1:8" x14ac:dyDescent="0.2">
      <c r="A22" s="46" t="s">
        <v>144</v>
      </c>
      <c r="B22" s="6">
        <v>946859.56</v>
      </c>
      <c r="C22" s="6">
        <v>-161538.62</v>
      </c>
      <c r="D22" s="6">
        <v>785320.94000000006</v>
      </c>
      <c r="E22" s="6">
        <v>700387.1</v>
      </c>
      <c r="F22" s="6">
        <v>699283.4</v>
      </c>
      <c r="G22" s="6">
        <v>84933.840000000084</v>
      </c>
      <c r="H22" s="41"/>
    </row>
    <row r="23" spans="1:8" x14ac:dyDescent="0.2">
      <c r="A23" s="46" t="s">
        <v>145</v>
      </c>
      <c r="B23" s="6">
        <v>1729737.87</v>
      </c>
      <c r="C23" s="6">
        <v>-750042.61</v>
      </c>
      <c r="D23" s="6">
        <v>979695.26000000013</v>
      </c>
      <c r="E23" s="6">
        <v>672191.19</v>
      </c>
      <c r="F23" s="6">
        <v>670302.18999999994</v>
      </c>
      <c r="G23" s="6">
        <v>307504.07000000018</v>
      </c>
      <c r="H23" s="41"/>
    </row>
    <row r="24" spans="1:8" x14ac:dyDescent="0.2">
      <c r="A24" s="46" t="s">
        <v>146</v>
      </c>
      <c r="B24" s="6">
        <v>463003.97</v>
      </c>
      <c r="C24" s="6">
        <v>-66691.240000000005</v>
      </c>
      <c r="D24" s="6">
        <v>396312.73</v>
      </c>
      <c r="E24" s="6">
        <v>320420.11</v>
      </c>
      <c r="F24" s="6">
        <v>319792.75</v>
      </c>
      <c r="G24" s="6">
        <v>75892.62</v>
      </c>
      <c r="H24" s="41"/>
    </row>
    <row r="25" spans="1:8" x14ac:dyDescent="0.2">
      <c r="A25" s="46" t="s">
        <v>147</v>
      </c>
      <c r="B25" s="6">
        <v>19973084.52</v>
      </c>
      <c r="C25" s="6">
        <v>4677931.12</v>
      </c>
      <c r="D25" s="6">
        <v>24651015.640000001</v>
      </c>
      <c r="E25" s="6">
        <v>17741607.550000001</v>
      </c>
      <c r="F25" s="6">
        <v>17714455.390000001</v>
      </c>
      <c r="G25" s="6">
        <v>6909408.0899999999</v>
      </c>
      <c r="H25" s="41"/>
    </row>
    <row r="26" spans="1:8" x14ac:dyDescent="0.2">
      <c r="A26" s="46" t="s">
        <v>148</v>
      </c>
      <c r="B26" s="6">
        <v>477575.92</v>
      </c>
      <c r="C26" s="6">
        <v>-34224.44</v>
      </c>
      <c r="D26" s="6">
        <v>443351.48</v>
      </c>
      <c r="E26" s="6">
        <v>414939.75</v>
      </c>
      <c r="F26" s="6">
        <v>413807.13</v>
      </c>
      <c r="G26" s="6">
        <v>28411.729999999981</v>
      </c>
      <c r="H26" s="41"/>
    </row>
    <row r="27" spans="1:8" x14ac:dyDescent="0.2">
      <c r="A27" s="46" t="s">
        <v>149</v>
      </c>
      <c r="B27" s="6">
        <v>1470960.26</v>
      </c>
      <c r="C27" s="6">
        <v>136502.73000000001</v>
      </c>
      <c r="D27" s="6">
        <v>1607462.99</v>
      </c>
      <c r="E27" s="6">
        <v>1129526.3899999999</v>
      </c>
      <c r="F27" s="6">
        <v>1128591.73</v>
      </c>
      <c r="G27" s="6">
        <v>477936.60000000009</v>
      </c>
      <c r="H27" s="41"/>
    </row>
    <row r="28" spans="1:8" x14ac:dyDescent="0.2">
      <c r="A28" s="46" t="s">
        <v>150</v>
      </c>
      <c r="B28" s="6">
        <v>369501.4</v>
      </c>
      <c r="C28" s="6">
        <v>-3683.68</v>
      </c>
      <c r="D28" s="6">
        <v>365817.72000000003</v>
      </c>
      <c r="E28" s="6">
        <v>329425.8</v>
      </c>
      <c r="F28" s="6">
        <v>328899.46000000002</v>
      </c>
      <c r="G28" s="6">
        <v>36391.920000000042</v>
      </c>
      <c r="H28" s="41"/>
    </row>
    <row r="29" spans="1:8" x14ac:dyDescent="0.2">
      <c r="A29" s="46" t="s">
        <v>151</v>
      </c>
      <c r="B29" s="6">
        <v>515000</v>
      </c>
      <c r="C29" s="6">
        <v>0</v>
      </c>
      <c r="D29" s="6">
        <v>515000</v>
      </c>
      <c r="E29" s="6">
        <v>486000</v>
      </c>
      <c r="F29" s="6">
        <v>445500</v>
      </c>
      <c r="G29" s="6">
        <v>29000</v>
      </c>
      <c r="H29" s="41"/>
    </row>
    <row r="30" spans="1:8" x14ac:dyDescent="0.2">
      <c r="A30" s="46" t="s">
        <v>152</v>
      </c>
      <c r="B30" s="6">
        <v>1046680.96</v>
      </c>
      <c r="C30" s="6">
        <v>-186212.25</v>
      </c>
      <c r="D30" s="6">
        <v>860468.71</v>
      </c>
      <c r="E30" s="6">
        <v>635350.18000000005</v>
      </c>
      <c r="F30" s="6">
        <v>634007.30000000005</v>
      </c>
      <c r="G30" s="6">
        <v>225118.52999999991</v>
      </c>
      <c r="H30" s="41"/>
    </row>
    <row r="31" spans="1:8" x14ac:dyDescent="0.2">
      <c r="A31" s="46" t="s">
        <v>153</v>
      </c>
      <c r="B31" s="6">
        <v>3546387.86</v>
      </c>
      <c r="C31" s="6">
        <v>-758435.66</v>
      </c>
      <c r="D31" s="6">
        <v>2787952.1999999997</v>
      </c>
      <c r="E31" s="6">
        <v>2622128.23</v>
      </c>
      <c r="F31" s="6">
        <v>2617016.31</v>
      </c>
      <c r="G31" s="6">
        <v>165823.96999999974</v>
      </c>
      <c r="H31" s="41"/>
    </row>
    <row r="32" spans="1:8" x14ac:dyDescent="0.2">
      <c r="A32" s="46" t="s">
        <v>154</v>
      </c>
      <c r="B32" s="6">
        <v>470530.55</v>
      </c>
      <c r="C32" s="6">
        <v>-10659.29</v>
      </c>
      <c r="D32" s="6">
        <v>459871.26</v>
      </c>
      <c r="E32" s="6">
        <v>373126.38</v>
      </c>
      <c r="F32" s="6">
        <v>372389.6</v>
      </c>
      <c r="G32" s="6">
        <v>86744.88</v>
      </c>
      <c r="H32" s="41"/>
    </row>
    <row r="33" spans="1:8" x14ac:dyDescent="0.2">
      <c r="A33" s="46" t="s">
        <v>155</v>
      </c>
      <c r="B33" s="6">
        <v>1309603.52</v>
      </c>
      <c r="C33" s="6">
        <v>399857.39</v>
      </c>
      <c r="D33" s="6">
        <v>1709460.9100000001</v>
      </c>
      <c r="E33" s="6">
        <v>1377452.91</v>
      </c>
      <c r="F33" s="6">
        <v>1375262.11</v>
      </c>
      <c r="G33" s="6">
        <v>332008.00000000023</v>
      </c>
      <c r="H33" s="41"/>
    </row>
    <row r="34" spans="1:8" x14ac:dyDescent="0.2">
      <c r="A34" s="46" t="s">
        <v>156</v>
      </c>
      <c r="B34" s="6">
        <v>798799.9</v>
      </c>
      <c r="C34" s="6">
        <v>23622.32</v>
      </c>
      <c r="D34" s="6">
        <v>822422.22</v>
      </c>
      <c r="E34" s="6">
        <v>777869.81</v>
      </c>
      <c r="F34" s="6">
        <v>776366.01</v>
      </c>
      <c r="G34" s="6">
        <v>44552.409999999916</v>
      </c>
      <c r="H34" s="41"/>
    </row>
    <row r="35" spans="1:8" x14ac:dyDescent="0.2">
      <c r="A35" s="46" t="s">
        <v>157</v>
      </c>
      <c r="B35" s="6">
        <v>3229660.11</v>
      </c>
      <c r="C35" s="6">
        <v>-297991.3</v>
      </c>
      <c r="D35" s="6">
        <v>2931668.81</v>
      </c>
      <c r="E35" s="6">
        <v>2662377.7999999998</v>
      </c>
      <c r="F35" s="6">
        <v>2658851.2000000002</v>
      </c>
      <c r="G35" s="6">
        <v>269291.01000000024</v>
      </c>
      <c r="H35" s="41"/>
    </row>
    <row r="36" spans="1:8" x14ac:dyDescent="0.2">
      <c r="A36" s="46" t="s">
        <v>158</v>
      </c>
      <c r="B36" s="6">
        <v>4171550.16</v>
      </c>
      <c r="C36" s="6">
        <v>6032649.0999999996</v>
      </c>
      <c r="D36" s="6">
        <v>10204199.26</v>
      </c>
      <c r="E36" s="6">
        <v>10054911.43</v>
      </c>
      <c r="F36" s="6">
        <v>10053181.77</v>
      </c>
      <c r="G36" s="6">
        <v>149287.83000000007</v>
      </c>
      <c r="H36" s="41"/>
    </row>
    <row r="37" spans="1:8" x14ac:dyDescent="0.2">
      <c r="A37" s="46" t="s">
        <v>159</v>
      </c>
      <c r="B37" s="6">
        <v>4033249.09</v>
      </c>
      <c r="C37" s="6">
        <v>5344116.3499999996</v>
      </c>
      <c r="D37" s="6">
        <v>9377365.4399999995</v>
      </c>
      <c r="E37" s="6">
        <v>8062944.1699999999</v>
      </c>
      <c r="F37" s="6">
        <v>8060486.5899999999</v>
      </c>
      <c r="G37" s="6">
        <v>1314421.2699999996</v>
      </c>
      <c r="H37" s="41"/>
    </row>
    <row r="38" spans="1:8" x14ac:dyDescent="0.2">
      <c r="A38" s="46" t="s">
        <v>160</v>
      </c>
      <c r="B38" s="6">
        <v>3228563.27</v>
      </c>
      <c r="C38" s="6">
        <v>-931135.11</v>
      </c>
      <c r="D38" s="6">
        <v>2297428.16</v>
      </c>
      <c r="E38" s="6">
        <v>1796602.2</v>
      </c>
      <c r="F38" s="6">
        <v>1794439.94</v>
      </c>
      <c r="G38" s="6">
        <v>500825.9600000002</v>
      </c>
      <c r="H38" s="41"/>
    </row>
    <row r="39" spans="1:8" x14ac:dyDescent="0.2">
      <c r="A39" s="46" t="s">
        <v>161</v>
      </c>
      <c r="B39" s="6">
        <v>30764781.350000001</v>
      </c>
      <c r="C39" s="6">
        <v>5329900.84</v>
      </c>
      <c r="D39" s="6">
        <v>36094682.189999998</v>
      </c>
      <c r="E39" s="6">
        <v>35466763.909999996</v>
      </c>
      <c r="F39" s="6">
        <v>35428856.969999999</v>
      </c>
      <c r="G39" s="6">
        <v>627918.28000000119</v>
      </c>
      <c r="H39" s="41"/>
    </row>
    <row r="40" spans="1:8" x14ac:dyDescent="0.2">
      <c r="A40" s="46" t="s">
        <v>162</v>
      </c>
      <c r="B40" s="6">
        <v>2987709.14</v>
      </c>
      <c r="C40" s="6">
        <v>24644.42</v>
      </c>
      <c r="D40" s="6">
        <v>3012353.56</v>
      </c>
      <c r="E40" s="6">
        <v>2640415.61</v>
      </c>
      <c r="F40" s="6">
        <v>2638129.19</v>
      </c>
      <c r="G40" s="6">
        <v>371937.95000000019</v>
      </c>
      <c r="H40" s="41"/>
    </row>
    <row r="41" spans="1:8" x14ac:dyDescent="0.2">
      <c r="A41" s="46" t="s">
        <v>163</v>
      </c>
      <c r="B41" s="6">
        <v>2750719.05</v>
      </c>
      <c r="C41" s="6">
        <v>169746.21</v>
      </c>
      <c r="D41" s="6">
        <v>2920465.26</v>
      </c>
      <c r="E41" s="6">
        <v>2530525.08</v>
      </c>
      <c r="F41" s="6">
        <v>2527440.44</v>
      </c>
      <c r="G41" s="6">
        <v>389940.1799999997</v>
      </c>
      <c r="H41" s="41"/>
    </row>
    <row r="42" spans="1:8" x14ac:dyDescent="0.2">
      <c r="A42" s="46" t="s">
        <v>164</v>
      </c>
      <c r="B42" s="6">
        <v>347157.23</v>
      </c>
      <c r="C42" s="6">
        <v>-99268.94</v>
      </c>
      <c r="D42" s="6">
        <v>247888.28999999998</v>
      </c>
      <c r="E42" s="6">
        <v>148803.01</v>
      </c>
      <c r="F42" s="6">
        <v>148803.01</v>
      </c>
      <c r="G42" s="6">
        <v>99085.27999999997</v>
      </c>
      <c r="H42" s="41"/>
    </row>
    <row r="43" spans="1:8" x14ac:dyDescent="0.2">
      <c r="A43" s="46" t="s">
        <v>165</v>
      </c>
      <c r="B43" s="6">
        <v>217704.51</v>
      </c>
      <c r="C43" s="6">
        <v>6480</v>
      </c>
      <c r="D43" s="6">
        <v>224184.51</v>
      </c>
      <c r="E43" s="6">
        <v>200809.4</v>
      </c>
      <c r="F43" s="6">
        <v>200393.18</v>
      </c>
      <c r="G43" s="6">
        <v>23375.110000000015</v>
      </c>
      <c r="H43" s="41"/>
    </row>
    <row r="44" spans="1:8" x14ac:dyDescent="0.2">
      <c r="A44" s="46" t="s">
        <v>166</v>
      </c>
      <c r="B44" s="6">
        <v>166310.96</v>
      </c>
      <c r="C44" s="6">
        <v>140883.07999999999</v>
      </c>
      <c r="D44" s="6">
        <v>307194.03999999998</v>
      </c>
      <c r="E44" s="6">
        <v>271280.28999999998</v>
      </c>
      <c r="F44" s="6">
        <v>270631.40999999997</v>
      </c>
      <c r="G44" s="6">
        <v>35913.75</v>
      </c>
      <c r="H44" s="41"/>
    </row>
    <row r="45" spans="1:8" x14ac:dyDescent="0.2">
      <c r="A45" s="46" t="s">
        <v>167</v>
      </c>
      <c r="B45" s="6">
        <v>520020.46</v>
      </c>
      <c r="C45" s="6">
        <v>71471.27</v>
      </c>
      <c r="D45" s="6">
        <v>591491.73</v>
      </c>
      <c r="E45" s="6">
        <v>495967.51</v>
      </c>
      <c r="F45" s="6">
        <v>495060.72</v>
      </c>
      <c r="G45" s="6">
        <v>95524.219999999972</v>
      </c>
      <c r="H45" s="41"/>
    </row>
    <row r="46" spans="1:8" x14ac:dyDescent="0.2">
      <c r="A46" s="46"/>
      <c r="B46" s="6"/>
      <c r="C46" s="6"/>
      <c r="D46" s="6"/>
      <c r="E46" s="6"/>
      <c r="F46" s="6"/>
      <c r="G46" s="6"/>
      <c r="H46" s="41"/>
    </row>
    <row r="47" spans="1:8" x14ac:dyDescent="0.2">
      <c r="A47" s="47" t="s">
        <v>77</v>
      </c>
      <c r="B47" s="12">
        <v>193017248.80000007</v>
      </c>
      <c r="C47" s="12">
        <v>145512587.89000002</v>
      </c>
      <c r="D47" s="12">
        <v>338529836.69000006</v>
      </c>
      <c r="E47" s="12">
        <v>242828268.29999998</v>
      </c>
      <c r="F47" s="12">
        <v>240614935.20000005</v>
      </c>
      <c r="G47" s="12">
        <v>95701568.390000001</v>
      </c>
      <c r="H47" s="31"/>
    </row>
    <row r="48" spans="1:8" x14ac:dyDescent="0.2">
      <c r="A48" s="30"/>
      <c r="B48" s="31"/>
      <c r="C48" s="31"/>
      <c r="D48" s="31"/>
      <c r="E48" s="31"/>
      <c r="F48" s="31"/>
      <c r="G48" s="31"/>
    </row>
    <row r="49" spans="1:7" x14ac:dyDescent="0.2">
      <c r="A49" s="30"/>
      <c r="B49" s="1" t="s">
        <v>128</v>
      </c>
      <c r="C49" s="31"/>
      <c r="D49" s="31"/>
      <c r="E49" s="31"/>
      <c r="F49" s="31"/>
      <c r="G49" s="31"/>
    </row>
    <row r="50" spans="1:7" x14ac:dyDescent="0.2">
      <c r="A50" s="30"/>
      <c r="B50" s="31"/>
      <c r="C50" s="31"/>
      <c r="D50" s="31"/>
      <c r="E50" s="31"/>
      <c r="F50" s="31"/>
      <c r="G50" s="31"/>
    </row>
    <row r="51" spans="1:7" x14ac:dyDescent="0.2">
      <c r="A51" s="30"/>
      <c r="B51" s="31"/>
      <c r="C51" s="31"/>
      <c r="D51" s="31"/>
      <c r="E51" s="31"/>
      <c r="F51" s="31"/>
      <c r="G51" s="31"/>
    </row>
    <row r="53" spans="1:7" ht="45" customHeight="1" x14ac:dyDescent="0.2">
      <c r="A53" s="57" t="s">
        <v>170</v>
      </c>
      <c r="B53" s="58"/>
      <c r="C53" s="58"/>
      <c r="D53" s="58"/>
      <c r="E53" s="58"/>
      <c r="F53" s="58"/>
      <c r="G53" s="59"/>
    </row>
    <row r="54" spans="1:7" x14ac:dyDescent="0.2">
      <c r="A54" s="2"/>
      <c r="G54" s="48"/>
    </row>
    <row r="55" spans="1:7" x14ac:dyDescent="0.2">
      <c r="A55" s="32"/>
      <c r="B55" s="18" t="s">
        <v>0</v>
      </c>
      <c r="C55" s="19"/>
      <c r="D55" s="19"/>
      <c r="E55" s="19"/>
      <c r="F55" s="20"/>
      <c r="G55" s="60" t="s">
        <v>7</v>
      </c>
    </row>
    <row r="56" spans="1:7" ht="22.5" x14ac:dyDescent="0.2">
      <c r="A56" s="33" t="s">
        <v>1</v>
      </c>
      <c r="B56" s="3" t="s">
        <v>2</v>
      </c>
      <c r="C56" s="3" t="s">
        <v>3</v>
      </c>
      <c r="D56" s="3" t="s">
        <v>4</v>
      </c>
      <c r="E56" s="3" t="s">
        <v>5</v>
      </c>
      <c r="F56" s="3" t="s">
        <v>6</v>
      </c>
      <c r="G56" s="61"/>
    </row>
    <row r="57" spans="1:7" x14ac:dyDescent="0.2">
      <c r="A57" s="34"/>
      <c r="B57" s="4">
        <v>1</v>
      </c>
      <c r="C57" s="4">
        <v>2</v>
      </c>
      <c r="D57" s="4" t="s">
        <v>8</v>
      </c>
      <c r="E57" s="4">
        <v>4</v>
      </c>
      <c r="F57" s="4">
        <v>5</v>
      </c>
      <c r="G57" s="4" t="s">
        <v>9</v>
      </c>
    </row>
    <row r="58" spans="1:7" x14ac:dyDescent="0.2">
      <c r="A58" s="49"/>
      <c r="B58" s="13"/>
      <c r="C58" s="13"/>
      <c r="D58" s="13"/>
      <c r="E58" s="13"/>
      <c r="F58" s="13"/>
      <c r="G58" s="13"/>
    </row>
    <row r="59" spans="1:7" x14ac:dyDescent="0.2">
      <c r="A59" s="21" t="s">
        <v>81</v>
      </c>
      <c r="B59" s="6">
        <v>0</v>
      </c>
      <c r="C59" s="6">
        <v>0</v>
      </c>
      <c r="D59" s="6">
        <f>B59+C59</f>
        <v>0</v>
      </c>
      <c r="E59" s="6">
        <v>0</v>
      </c>
      <c r="F59" s="6">
        <v>0</v>
      </c>
      <c r="G59" s="6">
        <f>D59-E59</f>
        <v>0</v>
      </c>
    </row>
    <row r="60" spans="1:7" x14ac:dyDescent="0.2">
      <c r="A60" s="21" t="s">
        <v>82</v>
      </c>
      <c r="B60" s="6">
        <v>0</v>
      </c>
      <c r="C60" s="6">
        <v>0</v>
      </c>
      <c r="D60" s="6">
        <f t="shared" ref="D60:D62" si="0">B60+C60</f>
        <v>0</v>
      </c>
      <c r="E60" s="6">
        <v>0</v>
      </c>
      <c r="F60" s="6">
        <v>0</v>
      </c>
      <c r="G60" s="6">
        <f t="shared" ref="G60:G62" si="1">D60-E60</f>
        <v>0</v>
      </c>
    </row>
    <row r="61" spans="1:7" x14ac:dyDescent="0.2">
      <c r="A61" s="21" t="s">
        <v>83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</row>
    <row r="62" spans="1:7" x14ac:dyDescent="0.2">
      <c r="A62" s="21" t="s">
        <v>84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</row>
    <row r="63" spans="1:7" x14ac:dyDescent="0.2">
      <c r="A63" s="50"/>
      <c r="B63" s="15"/>
      <c r="C63" s="15"/>
      <c r="D63" s="15"/>
      <c r="E63" s="15"/>
      <c r="F63" s="15"/>
      <c r="G63" s="15"/>
    </row>
    <row r="64" spans="1:7" x14ac:dyDescent="0.2">
      <c r="A64" s="22" t="s">
        <v>77</v>
      </c>
      <c r="B64" s="12">
        <f t="shared" ref="B64:G64" si="2">SUM(B60:B63)</f>
        <v>0</v>
      </c>
      <c r="C64" s="12">
        <f t="shared" si="2"/>
        <v>0</v>
      </c>
      <c r="D64" s="12">
        <f t="shared" si="2"/>
        <v>0</v>
      </c>
      <c r="E64" s="12">
        <f t="shared" si="2"/>
        <v>0</v>
      </c>
      <c r="F64" s="12">
        <f t="shared" si="2"/>
        <v>0</v>
      </c>
      <c r="G64" s="12">
        <f t="shared" si="2"/>
        <v>0</v>
      </c>
    </row>
    <row r="67" spans="1:7" ht="45" customHeight="1" x14ac:dyDescent="0.2">
      <c r="A67" s="57" t="s">
        <v>170</v>
      </c>
      <c r="B67" s="58"/>
      <c r="C67" s="58"/>
      <c r="D67" s="58"/>
      <c r="E67" s="58"/>
      <c r="F67" s="58"/>
      <c r="G67" s="59"/>
    </row>
    <row r="68" spans="1:7" x14ac:dyDescent="0.2">
      <c r="A68" s="32"/>
      <c r="B68" s="18" t="s">
        <v>0</v>
      </c>
      <c r="C68" s="19"/>
      <c r="D68" s="19"/>
      <c r="E68" s="19"/>
      <c r="F68" s="20"/>
      <c r="G68" s="60" t="s">
        <v>7</v>
      </c>
    </row>
    <row r="69" spans="1:7" ht="22.5" x14ac:dyDescent="0.2">
      <c r="A69" s="33" t="s">
        <v>1</v>
      </c>
      <c r="B69" s="3" t="s">
        <v>2</v>
      </c>
      <c r="C69" s="3" t="s">
        <v>3</v>
      </c>
      <c r="D69" s="3" t="s">
        <v>4</v>
      </c>
      <c r="E69" s="3" t="s">
        <v>5</v>
      </c>
      <c r="F69" s="3" t="s">
        <v>6</v>
      </c>
      <c r="G69" s="61"/>
    </row>
    <row r="70" spans="1:7" x14ac:dyDescent="0.2">
      <c r="A70" s="34"/>
      <c r="B70" s="4">
        <v>1</v>
      </c>
      <c r="C70" s="4">
        <v>2</v>
      </c>
      <c r="D70" s="4" t="s">
        <v>8</v>
      </c>
      <c r="E70" s="4">
        <v>4</v>
      </c>
      <c r="F70" s="4">
        <v>5</v>
      </c>
      <c r="G70" s="4" t="s">
        <v>9</v>
      </c>
    </row>
    <row r="71" spans="1:7" x14ac:dyDescent="0.2">
      <c r="A71" s="49"/>
      <c r="B71" s="13"/>
      <c r="C71" s="13"/>
      <c r="D71" s="13"/>
      <c r="E71" s="13"/>
      <c r="F71" s="13"/>
      <c r="G71" s="13"/>
    </row>
    <row r="72" spans="1:7" ht="22.5" x14ac:dyDescent="0.2">
      <c r="A72" s="51" t="s">
        <v>85</v>
      </c>
      <c r="B72" s="6">
        <v>7235000</v>
      </c>
      <c r="C72" s="6">
        <v>1536039.1</v>
      </c>
      <c r="D72" s="6">
        <v>8771039.0999999996</v>
      </c>
      <c r="E72" s="6">
        <v>8622879.2400000002</v>
      </c>
      <c r="F72" s="6">
        <v>8582379.2400000002</v>
      </c>
      <c r="G72" s="6">
        <v>148159.8599999994</v>
      </c>
    </row>
    <row r="73" spans="1:7" x14ac:dyDescent="0.2">
      <c r="A73" s="51"/>
      <c r="B73" s="14"/>
      <c r="C73" s="14"/>
      <c r="D73" s="14"/>
      <c r="E73" s="14"/>
      <c r="F73" s="14"/>
      <c r="G73" s="14"/>
    </row>
    <row r="74" spans="1:7" x14ac:dyDescent="0.2">
      <c r="A74" s="51" t="s">
        <v>86</v>
      </c>
      <c r="B74" s="6">
        <v>0</v>
      </c>
      <c r="C74" s="6">
        <v>0</v>
      </c>
      <c r="D74" s="6">
        <f t="shared" ref="D74" si="3">B74+C74</f>
        <v>0</v>
      </c>
      <c r="E74" s="6">
        <v>0</v>
      </c>
      <c r="F74" s="6">
        <v>0</v>
      </c>
      <c r="G74" s="6">
        <f t="shared" ref="G74" si="4">D74-E74</f>
        <v>0</v>
      </c>
    </row>
    <row r="75" spans="1:7" x14ac:dyDescent="0.2">
      <c r="A75" s="51"/>
      <c r="B75" s="14"/>
      <c r="C75" s="14"/>
      <c r="D75" s="14"/>
      <c r="E75" s="14"/>
      <c r="F75" s="14"/>
      <c r="G75" s="14"/>
    </row>
    <row r="76" spans="1:7" ht="22.5" x14ac:dyDescent="0.2">
      <c r="A76" s="51" t="s">
        <v>87</v>
      </c>
      <c r="B76" s="6">
        <v>0</v>
      </c>
      <c r="C76" s="6">
        <v>0</v>
      </c>
      <c r="D76" s="6">
        <f t="shared" ref="D76" si="5">B76+C76</f>
        <v>0</v>
      </c>
      <c r="E76" s="6">
        <v>0</v>
      </c>
      <c r="F76" s="6">
        <v>0</v>
      </c>
      <c r="G76" s="6">
        <f t="shared" ref="G76" si="6">D76-E76</f>
        <v>0</v>
      </c>
    </row>
    <row r="77" spans="1:7" x14ac:dyDescent="0.2">
      <c r="A77" s="51"/>
      <c r="B77" s="14"/>
      <c r="C77" s="14"/>
      <c r="D77" s="14"/>
      <c r="E77" s="14"/>
      <c r="F77" s="14"/>
      <c r="G77" s="14"/>
    </row>
    <row r="78" spans="1:7" ht="22.5" x14ac:dyDescent="0.2">
      <c r="A78" s="51" t="s">
        <v>88</v>
      </c>
      <c r="B78" s="6">
        <v>0</v>
      </c>
      <c r="C78" s="6">
        <v>0</v>
      </c>
      <c r="D78" s="6">
        <f t="shared" ref="D78" si="7">B78+C78</f>
        <v>0</v>
      </c>
      <c r="E78" s="6">
        <v>0</v>
      </c>
      <c r="F78" s="6">
        <v>0</v>
      </c>
      <c r="G78" s="6">
        <f t="shared" ref="G78" si="8">D78-E78</f>
        <v>0</v>
      </c>
    </row>
    <row r="79" spans="1:7" x14ac:dyDescent="0.2">
      <c r="A79" s="51"/>
      <c r="B79" s="14"/>
      <c r="C79" s="14"/>
      <c r="D79" s="14"/>
      <c r="E79" s="14"/>
      <c r="F79" s="14"/>
      <c r="G79" s="14"/>
    </row>
    <row r="80" spans="1:7" ht="22.5" x14ac:dyDescent="0.2">
      <c r="A80" s="51" t="s">
        <v>89</v>
      </c>
      <c r="B80" s="6">
        <v>0</v>
      </c>
      <c r="C80" s="6">
        <v>0</v>
      </c>
      <c r="D80" s="6">
        <f t="shared" ref="D80" si="9">B80+C80</f>
        <v>0</v>
      </c>
      <c r="E80" s="6">
        <v>0</v>
      </c>
      <c r="F80" s="6">
        <v>0</v>
      </c>
      <c r="G80" s="6">
        <f t="shared" ref="G80" si="10">D80-E80</f>
        <v>0</v>
      </c>
    </row>
    <row r="81" spans="1:7" x14ac:dyDescent="0.2">
      <c r="A81" s="51"/>
      <c r="B81" s="14"/>
      <c r="C81" s="14"/>
      <c r="D81" s="14"/>
      <c r="E81" s="14"/>
      <c r="F81" s="14"/>
      <c r="G81" s="14"/>
    </row>
    <row r="82" spans="1:7" ht="22.5" x14ac:dyDescent="0.2">
      <c r="A82" s="51" t="s">
        <v>90</v>
      </c>
      <c r="B82" s="6">
        <v>0</v>
      </c>
      <c r="C82" s="6">
        <v>0</v>
      </c>
      <c r="D82" s="6">
        <f t="shared" ref="D82" si="11">B82+C82</f>
        <v>0</v>
      </c>
      <c r="E82" s="6">
        <v>0</v>
      </c>
      <c r="F82" s="6">
        <v>0</v>
      </c>
      <c r="G82" s="6">
        <f t="shared" ref="G82" si="12">D82-E82</f>
        <v>0</v>
      </c>
    </row>
    <row r="83" spans="1:7" x14ac:dyDescent="0.2">
      <c r="A83" s="51"/>
      <c r="B83" s="14"/>
      <c r="C83" s="14"/>
      <c r="D83" s="14"/>
      <c r="E83" s="14"/>
      <c r="F83" s="14"/>
      <c r="G83" s="14"/>
    </row>
    <row r="84" spans="1:7" x14ac:dyDescent="0.2">
      <c r="A84" s="51" t="s">
        <v>91</v>
      </c>
      <c r="B84" s="6">
        <v>0</v>
      </c>
      <c r="C84" s="6">
        <v>0</v>
      </c>
      <c r="D84" s="6">
        <f t="shared" ref="D84" si="13">B84+C84</f>
        <v>0</v>
      </c>
      <c r="E84" s="6">
        <v>0</v>
      </c>
      <c r="F84" s="6">
        <v>0</v>
      </c>
      <c r="G84" s="6">
        <f t="shared" ref="G84" si="14">D84-E84</f>
        <v>0</v>
      </c>
    </row>
    <row r="85" spans="1:7" x14ac:dyDescent="0.2">
      <c r="A85" s="52"/>
      <c r="B85" s="15"/>
      <c r="C85" s="15"/>
      <c r="D85" s="15"/>
      <c r="E85" s="15"/>
      <c r="F85" s="15"/>
      <c r="G85" s="15"/>
    </row>
    <row r="86" spans="1:7" x14ac:dyDescent="0.2">
      <c r="A86" s="53" t="s">
        <v>77</v>
      </c>
      <c r="B86" s="12">
        <v>7235000</v>
      </c>
      <c r="C86" s="12">
        <v>1536039.1</v>
      </c>
      <c r="D86" s="12">
        <v>8771039.0999999996</v>
      </c>
      <c r="E86" s="12">
        <v>8622879.2400000002</v>
      </c>
      <c r="F86" s="12">
        <v>8582379.2400000002</v>
      </c>
      <c r="G86" s="12">
        <v>148159.8599999994</v>
      </c>
    </row>
    <row r="87" spans="1:7" x14ac:dyDescent="0.2">
      <c r="A87" s="1" t="s">
        <v>128</v>
      </c>
    </row>
    <row r="89" spans="1:7" x14ac:dyDescent="0.2">
      <c r="A89" s="24"/>
    </row>
    <row r="90" spans="1:7" x14ac:dyDescent="0.2">
      <c r="A90" s="24"/>
    </row>
    <row r="91" spans="1:7" x14ac:dyDescent="0.2">
      <c r="A91" s="24"/>
    </row>
    <row r="93" spans="1:7" x14ac:dyDescent="0.2">
      <c r="A93" s="25"/>
      <c r="B93" s="26"/>
      <c r="C93" s="27"/>
      <c r="D93" s="27"/>
      <c r="E93" s="27"/>
      <c r="F93" s="27"/>
      <c r="G93" s="27"/>
    </row>
    <row r="94" spans="1:7" x14ac:dyDescent="0.2">
      <c r="A94" s="25"/>
      <c r="B94" s="26"/>
      <c r="C94" s="27"/>
      <c r="D94" s="27"/>
      <c r="E94" s="27"/>
      <c r="F94" s="27"/>
      <c r="G94" s="27"/>
    </row>
    <row r="95" spans="1:7" x14ac:dyDescent="0.2">
      <c r="A95" s="25"/>
      <c r="B95" s="26"/>
      <c r="C95" s="27"/>
      <c r="D95" s="27"/>
      <c r="E95" s="27"/>
      <c r="F95" s="27"/>
      <c r="G95" s="27"/>
    </row>
    <row r="96" spans="1:7" x14ac:dyDescent="0.2">
      <c r="A96" s="25"/>
      <c r="B96" s="26"/>
      <c r="C96" s="27"/>
      <c r="D96" s="27"/>
      <c r="E96" s="27"/>
      <c r="F96" s="27"/>
      <c r="G96" s="27"/>
    </row>
    <row r="97" spans="1:7" x14ac:dyDescent="0.2">
      <c r="A97" s="25"/>
      <c r="B97" s="26"/>
      <c r="C97" s="27"/>
      <c r="D97" s="27"/>
      <c r="E97" s="27"/>
      <c r="F97" s="27"/>
      <c r="G97" s="27"/>
    </row>
    <row r="98" spans="1:7" x14ac:dyDescent="0.2">
      <c r="A98" s="25"/>
      <c r="B98" s="26"/>
      <c r="C98" s="27"/>
      <c r="D98" s="27"/>
      <c r="E98" s="27"/>
      <c r="F98" s="27"/>
      <c r="G98" s="27"/>
    </row>
    <row r="99" spans="1:7" x14ac:dyDescent="0.2">
      <c r="A99" s="25"/>
      <c r="B99" s="26"/>
      <c r="C99" s="27"/>
      <c r="D99" s="27"/>
      <c r="E99" s="27"/>
      <c r="F99" s="27"/>
      <c r="G99" s="27"/>
    </row>
  </sheetData>
  <sheetProtection formatCells="0" formatColumns="0" formatRows="0" insertRows="0" deleteRows="0" autoFilter="0"/>
  <mergeCells count="6">
    <mergeCell ref="G3:G4"/>
    <mergeCell ref="G55:G56"/>
    <mergeCell ref="G68:G69"/>
    <mergeCell ref="A1:G1"/>
    <mergeCell ref="A53:G53"/>
    <mergeCell ref="A67:G67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r:id="rId1"/>
  <rowBreaks count="1" manualBreakCount="1">
    <brk id="5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showGridLines="0" tabSelected="1" zoomScaleNormal="100" workbookViewId="0">
      <selection activeCell="A36" sqref="A36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7" t="s">
        <v>168</v>
      </c>
      <c r="B1" s="58"/>
      <c r="C1" s="58"/>
      <c r="D1" s="58"/>
      <c r="E1" s="58"/>
      <c r="F1" s="58"/>
      <c r="G1" s="59"/>
    </row>
    <row r="2" spans="1:7" x14ac:dyDescent="0.2">
      <c r="A2" s="32"/>
      <c r="B2" s="18" t="s">
        <v>0</v>
      </c>
      <c r="C2" s="19"/>
      <c r="D2" s="19"/>
      <c r="E2" s="19"/>
      <c r="F2" s="20"/>
      <c r="G2" s="60" t="s">
        <v>7</v>
      </c>
    </row>
    <row r="3" spans="1:7" ht="24.95" customHeight="1" x14ac:dyDescent="0.2">
      <c r="A3" s="3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1"/>
    </row>
    <row r="4" spans="1:7" x14ac:dyDescent="0.2">
      <c r="A4" s="3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54"/>
      <c r="B5" s="5"/>
      <c r="C5" s="5"/>
      <c r="D5" s="5"/>
      <c r="E5" s="5"/>
      <c r="F5" s="5"/>
      <c r="G5" s="5"/>
    </row>
    <row r="6" spans="1:7" x14ac:dyDescent="0.2">
      <c r="A6" s="17" t="s">
        <v>92</v>
      </c>
      <c r="B6" s="29">
        <v>106390149.61999999</v>
      </c>
      <c r="C6" s="29">
        <v>33173650.309999999</v>
      </c>
      <c r="D6" s="29">
        <v>139563799.92999998</v>
      </c>
      <c r="E6" s="29">
        <v>109749068.14999999</v>
      </c>
      <c r="F6" s="29">
        <v>109642280.30000001</v>
      </c>
      <c r="G6" s="29">
        <v>29814731.779999994</v>
      </c>
    </row>
    <row r="7" spans="1:7" x14ac:dyDescent="0.2">
      <c r="A7" s="55" t="s">
        <v>93</v>
      </c>
      <c r="B7" s="6">
        <v>4542438</v>
      </c>
      <c r="C7" s="6">
        <v>678.2</v>
      </c>
      <c r="D7" s="6">
        <v>4543116.2</v>
      </c>
      <c r="E7" s="6">
        <v>4368430.1900000004</v>
      </c>
      <c r="F7" s="6">
        <v>4360224.13</v>
      </c>
      <c r="G7" s="6">
        <v>174686.00999999978</v>
      </c>
    </row>
    <row r="8" spans="1:7" x14ac:dyDescent="0.2">
      <c r="A8" s="55" t="s">
        <v>94</v>
      </c>
      <c r="B8" s="6">
        <v>643886.88</v>
      </c>
      <c r="C8" s="6">
        <v>106658.64</v>
      </c>
      <c r="D8" s="6">
        <v>750545.52</v>
      </c>
      <c r="E8" s="6">
        <v>686220.04</v>
      </c>
      <c r="F8" s="6">
        <v>684438.54</v>
      </c>
      <c r="G8" s="6">
        <v>64325.479999999981</v>
      </c>
    </row>
    <row r="9" spans="1:7" x14ac:dyDescent="0.2">
      <c r="A9" s="55" t="s">
        <v>95</v>
      </c>
      <c r="B9" s="6">
        <v>36780845.939999998</v>
      </c>
      <c r="C9" s="6">
        <v>23962830.07</v>
      </c>
      <c r="D9" s="6">
        <v>60743676.009999998</v>
      </c>
      <c r="E9" s="6">
        <v>41048707.079999998</v>
      </c>
      <c r="F9" s="6">
        <v>41033918.270000003</v>
      </c>
      <c r="G9" s="6">
        <v>19694968.93</v>
      </c>
    </row>
    <row r="10" spans="1:7" x14ac:dyDescent="0.2">
      <c r="A10" s="55" t="s">
        <v>96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">
      <c r="A11" s="55" t="s">
        <v>97</v>
      </c>
      <c r="B11" s="6">
        <v>7129053.04</v>
      </c>
      <c r="C11" s="6">
        <v>-125475.53</v>
      </c>
      <c r="D11" s="6">
        <v>7003577.5099999998</v>
      </c>
      <c r="E11" s="6">
        <v>5829979.4000000004</v>
      </c>
      <c r="F11" s="6">
        <v>5819307.0800000001</v>
      </c>
      <c r="G11" s="6">
        <v>1173598.1099999994</v>
      </c>
    </row>
    <row r="12" spans="1:7" x14ac:dyDescent="0.2">
      <c r="A12" s="55" t="s">
        <v>98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55" t="s">
        <v>99</v>
      </c>
      <c r="B13" s="6">
        <v>33993344.619999997</v>
      </c>
      <c r="C13" s="6">
        <v>4398765.7300000004</v>
      </c>
      <c r="D13" s="6">
        <v>38392110.349999994</v>
      </c>
      <c r="E13" s="6">
        <v>37263366.109999999</v>
      </c>
      <c r="F13" s="6">
        <v>37223296.909999996</v>
      </c>
      <c r="G13" s="6">
        <v>1128744.2399999946</v>
      </c>
    </row>
    <row r="14" spans="1:7" x14ac:dyDescent="0.2">
      <c r="A14" s="55" t="s">
        <v>36</v>
      </c>
      <c r="B14" s="6">
        <v>23300581.140000001</v>
      </c>
      <c r="C14" s="6">
        <v>4830193.2</v>
      </c>
      <c r="D14" s="6">
        <v>28130774.34</v>
      </c>
      <c r="E14" s="6">
        <v>20552365.329999998</v>
      </c>
      <c r="F14" s="6">
        <v>20521095.370000001</v>
      </c>
      <c r="G14" s="6">
        <v>7578409.0100000016</v>
      </c>
    </row>
    <row r="15" spans="1:7" x14ac:dyDescent="0.2">
      <c r="A15" s="56"/>
      <c r="B15" s="6"/>
      <c r="C15" s="6"/>
      <c r="D15" s="6"/>
      <c r="E15" s="6"/>
      <c r="F15" s="6"/>
      <c r="G15" s="6"/>
    </row>
    <row r="16" spans="1:7" x14ac:dyDescent="0.2">
      <c r="A16" s="17" t="s">
        <v>100</v>
      </c>
      <c r="B16" s="6">
        <v>75434590.789999992</v>
      </c>
      <c r="C16" s="6">
        <v>100937527.71000001</v>
      </c>
      <c r="D16" s="6">
        <v>176372118.49999997</v>
      </c>
      <c r="E16" s="6">
        <v>112320928.94000001</v>
      </c>
      <c r="F16" s="6">
        <v>110220857.35000001</v>
      </c>
      <c r="G16" s="6">
        <v>64051189.55999998</v>
      </c>
    </row>
    <row r="17" spans="1:7" x14ac:dyDescent="0.2">
      <c r="A17" s="55" t="s">
        <v>101</v>
      </c>
      <c r="B17" s="6">
        <v>2378770.73</v>
      </c>
      <c r="C17" s="6">
        <v>6118538.9100000001</v>
      </c>
      <c r="D17" s="6">
        <v>8497309.6400000006</v>
      </c>
      <c r="E17" s="6">
        <v>3899468.79</v>
      </c>
      <c r="F17" s="6">
        <v>3895126.59</v>
      </c>
      <c r="G17" s="6">
        <v>4597840.8500000006</v>
      </c>
    </row>
    <row r="18" spans="1:7" x14ac:dyDescent="0.2">
      <c r="A18" s="55" t="s">
        <v>102</v>
      </c>
      <c r="B18" s="6">
        <v>67329819.799999997</v>
      </c>
      <c r="C18" s="6">
        <v>91568706.340000004</v>
      </c>
      <c r="D18" s="6">
        <v>158898526.13999999</v>
      </c>
      <c r="E18" s="6">
        <v>101989977.43000001</v>
      </c>
      <c r="F18" s="6">
        <v>99900430.269999996</v>
      </c>
      <c r="G18" s="6">
        <v>56908548.709999979</v>
      </c>
    </row>
    <row r="19" spans="1:7" x14ac:dyDescent="0.2">
      <c r="A19" s="55" t="s">
        <v>103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">
      <c r="A20" s="55" t="s">
        <v>104</v>
      </c>
      <c r="B20" s="6">
        <v>4060322.57</v>
      </c>
      <c r="C20" s="6">
        <v>2995005.95</v>
      </c>
      <c r="D20" s="6">
        <v>7055328.5199999996</v>
      </c>
      <c r="E20" s="6">
        <v>5007690.1900000004</v>
      </c>
      <c r="F20" s="6">
        <v>5002414.75</v>
      </c>
      <c r="G20" s="6">
        <v>2047638.3299999991</v>
      </c>
    </row>
    <row r="21" spans="1:7" x14ac:dyDescent="0.2">
      <c r="A21" s="55" t="s">
        <v>105</v>
      </c>
      <c r="B21" s="6">
        <v>262500</v>
      </c>
      <c r="C21" s="6">
        <v>263074.18</v>
      </c>
      <c r="D21" s="6">
        <v>525574.17999999993</v>
      </c>
      <c r="E21" s="6">
        <v>258000</v>
      </c>
      <c r="F21" s="6">
        <v>258000</v>
      </c>
      <c r="G21" s="6">
        <v>267574.17999999993</v>
      </c>
    </row>
    <row r="22" spans="1:7" x14ac:dyDescent="0.2">
      <c r="A22" s="55" t="s">
        <v>106</v>
      </c>
      <c r="B22" s="6">
        <v>683157.23</v>
      </c>
      <c r="C22" s="6">
        <v>-99268.94</v>
      </c>
      <c r="D22" s="6">
        <v>583888.29</v>
      </c>
      <c r="E22" s="6">
        <v>453675.01</v>
      </c>
      <c r="F22" s="6">
        <v>453675.01</v>
      </c>
      <c r="G22" s="6">
        <v>130213.28000000003</v>
      </c>
    </row>
    <row r="23" spans="1:7" x14ac:dyDescent="0.2">
      <c r="A23" s="55" t="s">
        <v>107</v>
      </c>
      <c r="B23" s="6">
        <v>720020.46</v>
      </c>
      <c r="C23" s="6">
        <v>91471.27</v>
      </c>
      <c r="D23" s="6">
        <v>811491.73</v>
      </c>
      <c r="E23" s="6">
        <v>712117.52</v>
      </c>
      <c r="F23" s="6">
        <v>711210.73</v>
      </c>
      <c r="G23" s="6">
        <v>99374.209999999963</v>
      </c>
    </row>
    <row r="24" spans="1:7" x14ac:dyDescent="0.2">
      <c r="A24" s="56"/>
      <c r="B24" s="6"/>
      <c r="C24" s="6"/>
      <c r="D24" s="6"/>
      <c r="E24" s="6"/>
      <c r="F24" s="6"/>
      <c r="G24" s="6"/>
    </row>
    <row r="25" spans="1:7" x14ac:dyDescent="0.2">
      <c r="A25" s="17" t="s">
        <v>108</v>
      </c>
      <c r="B25" s="29">
        <v>11192508.390000001</v>
      </c>
      <c r="C25" s="29">
        <v>11401409.869999999</v>
      </c>
      <c r="D25" s="29">
        <v>22593918.259999998</v>
      </c>
      <c r="E25" s="29">
        <v>20758271.210000001</v>
      </c>
      <c r="F25" s="29">
        <v>20751797.550000001</v>
      </c>
      <c r="G25" s="29">
        <v>1835647.049999998</v>
      </c>
    </row>
    <row r="26" spans="1:7" x14ac:dyDescent="0.2">
      <c r="A26" s="55" t="s">
        <v>109</v>
      </c>
      <c r="B26" s="6">
        <v>2987709.14</v>
      </c>
      <c r="C26" s="6">
        <v>24644.42</v>
      </c>
      <c r="D26" s="6">
        <v>3012353.56</v>
      </c>
      <c r="E26" s="6">
        <v>2640415.61</v>
      </c>
      <c r="F26" s="6">
        <v>2638129.19</v>
      </c>
      <c r="G26" s="6">
        <v>371937.95000000019</v>
      </c>
    </row>
    <row r="27" spans="1:7" x14ac:dyDescent="0.2">
      <c r="A27" s="55" t="s">
        <v>110</v>
      </c>
      <c r="B27" s="6">
        <v>8204799.25</v>
      </c>
      <c r="C27" s="6">
        <v>11376765.449999999</v>
      </c>
      <c r="D27" s="6">
        <v>19581564.699999999</v>
      </c>
      <c r="E27" s="6">
        <v>18117855.600000001</v>
      </c>
      <c r="F27" s="6">
        <v>18113668.359999999</v>
      </c>
      <c r="G27" s="6">
        <v>1463709.0999999978</v>
      </c>
    </row>
    <row r="28" spans="1:7" x14ac:dyDescent="0.2">
      <c r="A28" s="55" t="s">
        <v>111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">
      <c r="A29" s="55" t="s">
        <v>112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">
      <c r="A30" s="55" t="s">
        <v>113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">
      <c r="A31" s="55" t="s">
        <v>114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">
      <c r="A32" s="55" t="s">
        <v>115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">
      <c r="A33" s="55" t="s">
        <v>116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">
      <c r="A34" s="55" t="s">
        <v>117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56"/>
      <c r="B35" s="6"/>
      <c r="C35" s="6"/>
      <c r="D35" s="6"/>
      <c r="E35" s="6"/>
      <c r="F35" s="6"/>
      <c r="G35" s="6"/>
    </row>
    <row r="36" spans="1:7" x14ac:dyDescent="0.2">
      <c r="A36" s="17" t="s">
        <v>118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55" t="s">
        <v>119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ht="22.5" x14ac:dyDescent="0.2">
      <c r="A38" s="55" t="s">
        <v>120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">
      <c r="A39" s="55" t="s">
        <v>121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55" t="s">
        <v>122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56"/>
      <c r="B41" s="6"/>
      <c r="C41" s="6"/>
      <c r="D41" s="6"/>
      <c r="E41" s="6"/>
      <c r="F41" s="6"/>
      <c r="G41" s="6"/>
    </row>
    <row r="42" spans="1:7" x14ac:dyDescent="0.2">
      <c r="A42" s="53" t="s">
        <v>77</v>
      </c>
      <c r="B42" s="12">
        <v>193017248.79999998</v>
      </c>
      <c r="C42" s="12">
        <v>145512587.89000002</v>
      </c>
      <c r="D42" s="12">
        <v>338529836.68999994</v>
      </c>
      <c r="E42" s="12">
        <v>242828268.30000001</v>
      </c>
      <c r="F42" s="12">
        <v>240614935.20000002</v>
      </c>
      <c r="G42" s="12">
        <v>95701568.389999971</v>
      </c>
    </row>
    <row r="44" spans="1:7" x14ac:dyDescent="0.2">
      <c r="A44" s="1" t="s">
        <v>128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4C1C4E-5559-4321-BBF0-454E6D312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COG</vt:lpstr>
      <vt:lpstr>CTG</vt:lpstr>
      <vt:lpstr>CA</vt:lpstr>
      <vt:lpstr>CFG</vt:lpstr>
      <vt:lpstr>CFG!Área_de_impresión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cp:lastPrinted>2024-03-05T18:06:20Z</cp:lastPrinted>
  <dcterms:created xsi:type="dcterms:W3CDTF">2014-02-10T03:37:14Z</dcterms:created>
  <dcterms:modified xsi:type="dcterms:W3CDTF">2024-03-05T18:11:28Z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