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4T PROVISIONAL 2023\"/>
    </mc:Choice>
  </mc:AlternateContent>
  <xr:revisionPtr revIDLastSave="0" documentId="13_ncr:1_{A58B7322-5DFE-40E4-A832-16C0F0164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1" i="1" l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2" i="1"/>
  <c r="G9" i="1"/>
  <c r="K134" i="1" l="1"/>
  <c r="J134" i="1"/>
  <c r="I134" i="1"/>
  <c r="H134" i="1"/>
  <c r="G134" i="1"/>
  <c r="K57" i="1"/>
  <c r="J57" i="1"/>
  <c r="I57" i="1"/>
  <c r="H57" i="1"/>
  <c r="G57" i="1"/>
  <c r="M134" i="1" l="1"/>
  <c r="M62" i="1"/>
  <c r="M57" i="1"/>
  <c r="M9" i="1"/>
  <c r="K136" i="1"/>
  <c r="I136" i="1"/>
  <c r="H136" i="1"/>
  <c r="J136" i="1"/>
  <c r="G136" i="1"/>
  <c r="L134" i="1"/>
  <c r="L62" i="1"/>
  <c r="L57" i="1"/>
  <c r="L9" i="1"/>
  <c r="L136" i="1" l="1"/>
  <c r="M136" i="1"/>
</calcChain>
</file>

<file path=xl/sharedStrings.xml><?xml version="1.0" encoding="utf-8"?>
<sst xmlns="http://schemas.openxmlformats.org/spreadsheetml/2006/main" count="320" uniqueCount="216">
  <si>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</si>
  <si>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</si>
  <si>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</si>
  <si>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</si>
  <si>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</si>
  <si>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</si>
  <si>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</si>
  <si>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</si>
  <si>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</si>
  <si>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</si>
  <si>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</si>
  <si>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</si>
  <si>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</si>
  <si>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</si>
  <si>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</si>
  <si>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</si>
  <si>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</si>
  <si>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</si>
  <si>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</si>
  <si>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</si>
  <si>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</si>
  <si>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</si>
  <si>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PRESIDENTE</t>
  </si>
  <si>
    <t>EQUIPO DE COMPUTO Y DE TECNOLOGIAS DE LA INFORMAC</t>
  </si>
  <si>
    <t>E0002</t>
  </si>
  <si>
    <t>SINDICO</t>
  </si>
  <si>
    <t>MUEBLES, EXCEPTO DE OFICINA Y ESTANTERIA</t>
  </si>
  <si>
    <t>E0003</t>
  </si>
  <si>
    <t>REGIDORES</t>
  </si>
  <si>
    <t>E0004</t>
  </si>
  <si>
    <t>DESPACHO DEL PRESIDENTE</t>
  </si>
  <si>
    <t>MUEBLES DE OFICINA Y ESTANTERIA</t>
  </si>
  <si>
    <t>OTROS MOBILIARIOS Y EQUIPOS DE ADMINISTRACION</t>
  </si>
  <si>
    <t>VEHICULOS Y EQUIPO TERRESTRE</t>
  </si>
  <si>
    <t>E0006</t>
  </si>
  <si>
    <t>DESPACHO DEL SECRETARIO DEL AYUNTAMIENTO</t>
  </si>
  <si>
    <t>CAMARAS FOTOGRAFICAS Y DE VIDEO</t>
  </si>
  <si>
    <t>SIST DE AIRE ACON, CALEFACC Y DE REFR INDUS Y COM</t>
  </si>
  <si>
    <t>E0007</t>
  </si>
  <si>
    <t>DESPACHO DEL TESORERO</t>
  </si>
  <si>
    <t>E0008</t>
  </si>
  <si>
    <t>DIRECCIÓN DE IMPUESTO INMOBILIARIO</t>
  </si>
  <si>
    <t>E0010</t>
  </si>
  <si>
    <t>DESPACHO DEL DIRECTOR DE OBRAS PUBLICAS</t>
  </si>
  <si>
    <t>E0013</t>
  </si>
  <si>
    <t>DESARROLLO  URBANO Y  ECOLOGÍA</t>
  </si>
  <si>
    <t>E0014</t>
  </si>
  <si>
    <t>DESPACHO DIRECTOR DE SERVICIOS PUBLICOS</t>
  </si>
  <si>
    <t>OTROS EQUIPOS DE TRANSPORTE</t>
  </si>
  <si>
    <t>HERRAMIENTAS Y MAQUINAS-HERRAMIENTA</t>
  </si>
  <si>
    <t>OTROS EQUIPOS</t>
  </si>
  <si>
    <t>E001404</t>
  </si>
  <si>
    <t>MODERNIZAR LAS INSTALACIONES DEL RASTRO</t>
  </si>
  <si>
    <t>E0021</t>
  </si>
  <si>
    <t>DESP DIRECTOR COMUNICACIÓN SOCIAL</t>
  </si>
  <si>
    <t>EQUIPO AEROESPACIAL</t>
  </si>
  <si>
    <t>E0022</t>
  </si>
  <si>
    <t>DESP DIRECCION JURIDICO</t>
  </si>
  <si>
    <t>E0024</t>
  </si>
  <si>
    <t>DESPACHO DIRECTOR DE ACCION DPTVA</t>
  </si>
  <si>
    <t>EQUIPOS Y APARATOS AUDIOVISUALES</t>
  </si>
  <si>
    <t>APARATOS DEPORTIVOS</t>
  </si>
  <si>
    <t>E0025</t>
  </si>
  <si>
    <t>DESPACHO DIRECTOR  DESARROLLO SOCIAL</t>
  </si>
  <si>
    <t>E0026</t>
  </si>
  <si>
    <t>DESPACHO DIRECTOR  PROTECCION CIVIL</t>
  </si>
  <si>
    <t>E0028</t>
  </si>
  <si>
    <t>DESPACHO DIRECTOR  DE SEDURIDAD PUBLICA</t>
  </si>
  <si>
    <t>EQUIPO DE DEFENSA Y SEGURIDAD</t>
  </si>
  <si>
    <t>E0031</t>
  </si>
  <si>
    <t>DIRECCION CASA DE LA CULTURA</t>
  </si>
  <si>
    <t>M0001</t>
  </si>
  <si>
    <t>DESP DIRECTOR OFICIALÍA MAYOR</t>
  </si>
  <si>
    <t>P0001</t>
  </si>
  <si>
    <t>DESP DIR  UNIDAD DE ACCESO A LA INF PUB</t>
  </si>
  <si>
    <t>P0003</t>
  </si>
  <si>
    <t>DESPACHO DIRECTOR DE PLANEACION Y SIST</t>
  </si>
  <si>
    <t>S0013</t>
  </si>
  <si>
    <t>FORTALECIMIENTO DE LAS POLITICAS CON IGUAL</t>
  </si>
  <si>
    <t>DIV DE TERRENOS Y CONSTR DE OBRAS DE URBANIZACION</t>
  </si>
  <si>
    <t>CONSTRUCCION DE VIAS DE COMUNICACION</t>
  </si>
  <si>
    <t>EDIFICACION NO HABITACIONAL</t>
  </si>
  <si>
    <t>K0001</t>
  </si>
  <si>
    <t>FAISM</t>
  </si>
  <si>
    <t>ESTU, FORM Y EVA D PROYE PRODU NO INCL EN CONCEP A</t>
  </si>
  <si>
    <t>K0002</t>
  </si>
  <si>
    <t>CONSTRUCCIÓN ELECTRIFICACIONES PSBGTO Y PS</t>
  </si>
  <si>
    <t>K0003</t>
  </si>
  <si>
    <t>"REHABILITACIÓN CAMINO RURAL EMPEDRADO EN</t>
  </si>
  <si>
    <t>K0006</t>
  </si>
  <si>
    <t>REHABILITACIÓN CAMINO RURAL CARPETA ASFALT</t>
  </si>
  <si>
    <t>K0008</t>
  </si>
  <si>
    <t>"REHABILITACIÓN CALLE EMPEDRADO EN TARIMOR</t>
  </si>
  <si>
    <t>K0009</t>
  </si>
  <si>
    <t>K0010</t>
  </si>
  <si>
    <t>K0011</t>
  </si>
  <si>
    <t>"REHABILITACIÓN CALLE CONCRETO EN TARIMORO</t>
  </si>
  <si>
    <t>K0015</t>
  </si>
  <si>
    <t>REH. REVESTIMIENTOS CARPETA ASFALTICA LOCA</t>
  </si>
  <si>
    <t>K0018</t>
  </si>
  <si>
    <t>REH.CALLE EMPED. RIO LAJA COL.LOMAS AH</t>
  </si>
  <si>
    <t>K0020</t>
  </si>
  <si>
    <t>CONST. LINEAS AGUA 3E NORIA G Y NORIA SN I</t>
  </si>
  <si>
    <t>CONS D OBRS P EL ABS DE AGUA, PETRO, GS, ELE Y TEL</t>
  </si>
  <si>
    <t>K0021</t>
  </si>
  <si>
    <t>CONST. DRENAJE SANITARIO CUADRILLA CACALOT</t>
  </si>
  <si>
    <t>K0022</t>
  </si>
  <si>
    <t>"REH. CALLE EMPED. MICHOACÁN, CHARCO LARGO</t>
  </si>
  <si>
    <t>K0023</t>
  </si>
  <si>
    <t>REH. C.EMPED. CAMINO REAL LOS FIERROS</t>
  </si>
  <si>
    <t>K0024</t>
  </si>
  <si>
    <t>REH. CALLE EMPED. C. HIDALGO LA MONCADA</t>
  </si>
  <si>
    <t>K0026</t>
  </si>
  <si>
    <t>DES. AGUAS NAVE IMPULSORA CARR. TARI-MONCA</t>
  </si>
  <si>
    <t>K0028</t>
  </si>
  <si>
    <t>CONSTRUC ELECTRIFICACIONES PSBMC 2023</t>
  </si>
  <si>
    <t>K0029</t>
  </si>
  <si>
    <t>CONSTRUC ELECTRIFICACIONES PSBGTO 2023</t>
  </si>
  <si>
    <t>K0030</t>
  </si>
  <si>
    <t>CONSTRUC DRENAJES SANITARIOS PSBGTO 2023</t>
  </si>
  <si>
    <t>K0031</t>
  </si>
  <si>
    <t>"REH C.LAZARO CARDENAS, CUADRILLA CACALOTE</t>
  </si>
  <si>
    <t>K0032</t>
  </si>
  <si>
    <t>"REH C.NICOLAS BRAVO, LA NORIA DE GALLEGOS</t>
  </si>
  <si>
    <t>K0033</t>
  </si>
  <si>
    <t>"REH C MORELOS, SN JUAN BAUTISTA CACALOTE"</t>
  </si>
  <si>
    <t>K0034</t>
  </si>
  <si>
    <t>"REH C.JUSTO SIERRA, GALERA DE PANALES"</t>
  </si>
  <si>
    <t>K0035</t>
  </si>
  <si>
    <t>R PARQUE PUB. C.EMILIO PORTES GIL COL BARR</t>
  </si>
  <si>
    <t>K0036</t>
  </si>
  <si>
    <t>R PARQUE PUB. LOC. EL CERRITO (FOVISSSTE)</t>
  </si>
  <si>
    <t>K0037</t>
  </si>
  <si>
    <t>CONECTANDO MI CAMINO RURAL 2023</t>
  </si>
  <si>
    <t>K0038</t>
  </si>
  <si>
    <t>CONST CANCHA PUB LOC. LA MONCADA</t>
  </si>
  <si>
    <t>K0039</t>
  </si>
  <si>
    <t>"R REV C/CARP ASF C. FCO COSS, C. MAGISTER</t>
  </si>
  <si>
    <t>K0040</t>
  </si>
  <si>
    <t>"R EMP C.NICOLAS BRAVO 1E, LA ESPERANZA"</t>
  </si>
  <si>
    <t>K0041</t>
  </si>
  <si>
    <t>"R C.MORELOS, LOC SN NICOLAS DE LA CONDESA</t>
  </si>
  <si>
    <t>K0042</t>
  </si>
  <si>
    <t>R CALLE ERNESTO ACOSTA 1E LOC. TARIMORO</t>
  </si>
  <si>
    <t>K0043</t>
  </si>
  <si>
    <t>R C C/ EMPED EMILIANO ZAPATA 1E LOC CERRO</t>
  </si>
  <si>
    <t>K0044</t>
  </si>
  <si>
    <t>R C ANGELA PERALTA 2E COL AGUACATE</t>
  </si>
  <si>
    <t>K0045</t>
  </si>
  <si>
    <t>R CALLE FILIPINAS LOC EL TERRERO</t>
  </si>
  <si>
    <t>K0046</t>
  </si>
  <si>
    <t>R C EMILIANO ZAPATA 1E LOC GALERA PANALES</t>
  </si>
  <si>
    <t>K0047</t>
  </si>
  <si>
    <t>"R CALLE EMP CAMINO REAL 2E, LOC.FIERROS"</t>
  </si>
  <si>
    <t>K0048</t>
  </si>
  <si>
    <t>R CALLE XOCHITL LOC TARIMORO</t>
  </si>
  <si>
    <t>K0049</t>
  </si>
  <si>
    <t>R CALLE HEBERTO CASTILLO  LOC. TARIMORO</t>
  </si>
  <si>
    <t>K0050</t>
  </si>
  <si>
    <t>"R CALLE INSURGENTES, LOC TLALIXCOYA"</t>
  </si>
  <si>
    <t>K0051</t>
  </si>
  <si>
    <t>"R CALLE 10 DE MAYO 1E, LOCALIDAD EL TORO"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</si>
  <si>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</si>
  <si>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</si>
  <si>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</si>
  <si>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</si>
  <si>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</si>
  <si>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</si>
  <si>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K0056</t>
  </si>
  <si>
    <t>"R CALLE PROVIDENCIA 1E, LOC HUAPANGO"</t>
  </si>
  <si>
    <t>K0058</t>
  </si>
  <si>
    <t>ELAB. TOPES EN CAB. MPAL Y COMUNIDADES</t>
  </si>
  <si>
    <t>K0059</t>
  </si>
  <si>
    <t>PINTURA GUARN, CAMELL Y GLOR CAB. Y COM.</t>
  </si>
  <si>
    <t>K0061</t>
  </si>
  <si>
    <t>CONST ELECT LOC ESPERANZA, CALLE PÍPILA</t>
  </si>
  <si>
    <t>K0062</t>
  </si>
  <si>
    <t>R DREN S MONC, C. ALAMO, SAUZ Y EMILI 1E</t>
  </si>
  <si>
    <t>K0063</t>
  </si>
  <si>
    <t>REH CALLE LOC TARI, C JUÁREZ Y PZA PRINC</t>
  </si>
  <si>
    <t>K0064</t>
  </si>
  <si>
    <t>REH CALLE LOC MONCADA, C. FRANCIS VILLA</t>
  </si>
  <si>
    <t>K0065</t>
  </si>
  <si>
    <t>REH CALLE LOC EL ACEBUCHE, C CUAUHTÉMOC</t>
  </si>
  <si>
    <t>K0066</t>
  </si>
  <si>
    <t>REH CALLE LOC GUADALUPE, C IGNA ZARAGOZA</t>
  </si>
  <si>
    <t>K0067</t>
  </si>
  <si>
    <t>R CALLE L. SN NICO COND, C. RIO LE Y AZT</t>
  </si>
  <si>
    <t>K0068</t>
  </si>
  <si>
    <t>REH CANCHA FUTBOL 7 UNIDAD DEPORTIVA TAR</t>
  </si>
  <si>
    <t>K0069</t>
  </si>
  <si>
    <t>R CALLE VERACRUZ C/EMP 1E, NORIA GALLEGO</t>
  </si>
  <si>
    <t>K0070</t>
  </si>
  <si>
    <t>R CALLE ALDAMA 1 ETAPA, LOC CHARCO LARGO</t>
  </si>
  <si>
    <t>K0071</t>
  </si>
  <si>
    <t>K0072</t>
  </si>
  <si>
    <t>R CAMINO RURAL RIEGO SELLO LOC. MINILLAS</t>
  </si>
  <si>
    <t>K0073</t>
  </si>
  <si>
    <t>R CAMINO RURAL RIEGO SELLO LOC. NOPALERA</t>
  </si>
  <si>
    <t>K0074</t>
  </si>
  <si>
    <t>R BARDA PERIME EP NICOL BRAVO LA ESPERAN</t>
  </si>
  <si>
    <t>K0075</t>
  </si>
  <si>
    <t>R CALLE EL CUERVO LOC. TARIMORO</t>
  </si>
  <si>
    <t>K0076</t>
  </si>
  <si>
    <t>R CALLE ALTAMIRANO 1E C/EMP LOC TARIMORO</t>
  </si>
  <si>
    <t>K0077</t>
  </si>
  <si>
    <t>R DRE SAN C. PORFIR DÍAZ 1E GALER PANALE</t>
  </si>
  <si>
    <t>K0078</t>
  </si>
  <si>
    <t>R CAMIO RURAL RIEGO SELLO LOC. EL TORO</t>
  </si>
  <si>
    <t>K0079</t>
  </si>
  <si>
    <t>ENMALLADO PERI CAMPO FUT N.2 UNID DEPORT</t>
  </si>
  <si>
    <t>K0080</t>
  </si>
  <si>
    <t>SIST POT AGUA HDA VIEJA-ACEBUCHE PZO ACEB</t>
  </si>
  <si>
    <t>K0081</t>
  </si>
  <si>
    <t>CONST BARDEADO PERIME PANTEON LA MONCADA</t>
  </si>
  <si>
    <t>Municipio de Tarimoro,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</si>
</sst>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8"/>
  <sheetViews>
    <sheetView tabSelected="1" workbookViewId="0">
      <selection activeCell="A132" sqref="A132:M132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49" t="s">
        <v>215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3" ht="13.15" customHeight="1" x14ac:dyDescent="0.2">
      <c r="B2" s="52" t="s">
        <v>0</v>
      </c>
      <c r="C2" s="53"/>
      <c r="D2" s="58" t="s">
        <v>1</v>
      </c>
      <c r="E2" s="61" t="s">
        <v>2</v>
      </c>
      <c r="F2" s="58" t="s">
        <v>3</v>
      </c>
      <c r="G2" s="62" t="s">
        <v>4</v>
      </c>
      <c r="H2" s="62"/>
      <c r="I2" s="62"/>
      <c r="J2" s="62"/>
      <c r="K2" s="62"/>
      <c r="L2" s="62"/>
      <c r="M2" s="63"/>
    </row>
    <row r="3" spans="2:13" ht="13.15" customHeight="1" x14ac:dyDescent="0.2">
      <c r="B3" s="54"/>
      <c r="C3" s="55"/>
      <c r="D3" s="59"/>
      <c r="E3" s="61"/>
      <c r="F3" s="59"/>
      <c r="G3" s="64" t="s">
        <v>20</v>
      </c>
      <c r="H3" s="66" t="s">
        <v>5</v>
      </c>
      <c r="I3" s="69" t="s">
        <v>6</v>
      </c>
      <c r="J3" s="69" t="s">
        <v>7</v>
      </c>
      <c r="K3" s="69" t="s">
        <v>8</v>
      </c>
      <c r="L3" s="76" t="s">
        <v>9</v>
      </c>
      <c r="M3" s="77"/>
    </row>
    <row r="4" spans="2:13" ht="13.15" customHeight="1" x14ac:dyDescent="0.2">
      <c r="B4" s="54"/>
      <c r="C4" s="55"/>
      <c r="D4" s="59"/>
      <c r="E4" s="61"/>
      <c r="F4" s="59"/>
      <c r="G4" s="54"/>
      <c r="H4" s="67"/>
      <c r="I4" s="70"/>
      <c r="J4" s="70"/>
      <c r="K4" s="74"/>
      <c r="L4" s="68" t="s">
        <v>10</v>
      </c>
      <c r="M4" s="79" t="s">
        <v>11</v>
      </c>
    </row>
    <row r="5" spans="2:13" x14ac:dyDescent="0.2">
      <c r="B5" s="56"/>
      <c r="C5" s="57"/>
      <c r="D5" s="60"/>
      <c r="E5" s="61"/>
      <c r="F5" s="60"/>
      <c r="G5" s="65"/>
      <c r="H5" s="68"/>
      <c r="I5" s="71"/>
      <c r="J5" s="71"/>
      <c r="K5" s="75"/>
      <c r="L5" s="78"/>
      <c r="M5" s="80"/>
    </row>
    <row r="6" spans="2:13" ht="13.15" customHeight="1" x14ac:dyDescent="0.2">
      <c r="B6" s="81" t="s">
        <v>12</v>
      </c>
      <c r="C6" s="82"/>
      <c r="D6" s="82"/>
      <c r="E6" s="21"/>
      <c r="G6" s="22"/>
      <c r="H6" s="22"/>
      <c r="I6" s="22"/>
      <c r="J6" s="83"/>
      <c r="K6" s="83"/>
      <c r="L6" s="22"/>
      <c r="M6" s="23"/>
    </row>
    <row r="7" spans="2:13" ht="13.15" customHeight="1" x14ac:dyDescent="0.2">
      <c r="B7" s="24"/>
      <c r="C7" s="84" t="s">
        <v>13</v>
      </c>
      <c r="D7" s="84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 t="shared" ref="G9:G54" si="0">+H9</f>
        <v>0</v>
      </c>
      <c r="H9" s="33">
        <v>0</v>
      </c>
      <c r="I9" s="33">
        <v>30000</v>
      </c>
      <c r="J9" s="33">
        <v>25799</v>
      </c>
      <c r="K9" s="33">
        <v>25799</v>
      </c>
      <c r="L9" s="34">
        <f t="shared" ref="L9:L54" si="1">IFERROR(K9/H9,0)</f>
        <v>0</v>
      </c>
      <c r="M9" s="35">
        <f t="shared" ref="M9:M54" si="2">IFERROR(K9/I9,0)</f>
        <v>0.85996666666666666</v>
      </c>
    </row>
    <row r="10" spans="2:13" x14ac:dyDescent="0.2">
      <c r="B10" s="4" t="s">
        <v>24</v>
      </c>
      <c r="C10" s="5"/>
      <c r="D10" s="31" t="s">
        <v>25</v>
      </c>
      <c r="E10" s="28">
        <v>5120</v>
      </c>
      <c r="F10" s="29" t="s">
        <v>26</v>
      </c>
      <c r="G10" s="32">
        <f t="shared" si="0"/>
        <v>2500</v>
      </c>
      <c r="H10" s="33">
        <v>2500</v>
      </c>
      <c r="I10" s="33">
        <v>2500</v>
      </c>
      <c r="J10" s="33">
        <v>0</v>
      </c>
      <c r="K10" s="33">
        <v>0</v>
      </c>
      <c r="L10" s="34">
        <f t="shared" si="1"/>
        <v>0</v>
      </c>
      <c r="M10" s="35">
        <f t="shared" si="2"/>
        <v>0</v>
      </c>
    </row>
    <row r="11" spans="2:13" ht="22.5" x14ac:dyDescent="0.2">
      <c r="B11" s="4" t="s">
        <v>27</v>
      </c>
      <c r="C11" s="5"/>
      <c r="D11" s="31" t="s">
        <v>28</v>
      </c>
      <c r="E11" s="28">
        <v>5150</v>
      </c>
      <c r="F11" s="29" t="s">
        <v>23</v>
      </c>
      <c r="G11" s="32">
        <f t="shared" si="0"/>
        <v>0</v>
      </c>
      <c r="H11" s="33">
        <v>0</v>
      </c>
      <c r="I11" s="33">
        <v>23000</v>
      </c>
      <c r="J11" s="33">
        <v>0</v>
      </c>
      <c r="K11" s="33">
        <v>0</v>
      </c>
      <c r="L11" s="34">
        <f t="shared" si="1"/>
        <v>0</v>
      </c>
      <c r="M11" s="35">
        <f t="shared" si="2"/>
        <v>0</v>
      </c>
    </row>
    <row r="12" spans="2:13" x14ac:dyDescent="0.2">
      <c r="B12" s="4" t="s">
        <v>29</v>
      </c>
      <c r="C12" s="5"/>
      <c r="D12" s="31" t="s">
        <v>30</v>
      </c>
      <c r="E12" s="28">
        <v>5110</v>
      </c>
      <c r="F12" s="29" t="s">
        <v>31</v>
      </c>
      <c r="G12" s="32">
        <f t="shared" si="0"/>
        <v>100000</v>
      </c>
      <c r="H12" s="33">
        <v>100000</v>
      </c>
      <c r="I12" s="33">
        <v>300000</v>
      </c>
      <c r="J12" s="33">
        <v>0</v>
      </c>
      <c r="K12" s="33">
        <v>0</v>
      </c>
      <c r="L12" s="34">
        <f t="shared" si="1"/>
        <v>0</v>
      </c>
      <c r="M12" s="35">
        <f t="shared" si="2"/>
        <v>0</v>
      </c>
    </row>
    <row r="13" spans="2:13" ht="22.5" x14ac:dyDescent="0.2">
      <c r="B13" s="4"/>
      <c r="C13" s="5"/>
      <c r="D13" s="31"/>
      <c r="E13" s="28">
        <v>5150</v>
      </c>
      <c r="F13" s="29" t="s">
        <v>23</v>
      </c>
      <c r="G13" s="32">
        <f t="shared" si="0"/>
        <v>30000</v>
      </c>
      <c r="H13" s="33">
        <v>30000</v>
      </c>
      <c r="I13" s="33">
        <v>60000</v>
      </c>
      <c r="J13" s="33">
        <v>0</v>
      </c>
      <c r="K13" s="33">
        <v>0</v>
      </c>
      <c r="L13" s="34">
        <f t="shared" si="1"/>
        <v>0</v>
      </c>
      <c r="M13" s="35">
        <f t="shared" si="2"/>
        <v>0</v>
      </c>
    </row>
    <row r="14" spans="2:13" x14ac:dyDescent="0.2">
      <c r="B14" s="4"/>
      <c r="C14" s="5"/>
      <c r="D14" s="31"/>
      <c r="E14" s="28">
        <v>5190</v>
      </c>
      <c r="F14" s="29" t="s">
        <v>32</v>
      </c>
      <c r="G14" s="32">
        <f t="shared" si="0"/>
        <v>20000</v>
      </c>
      <c r="H14" s="33">
        <v>20000</v>
      </c>
      <c r="I14" s="33">
        <v>20000</v>
      </c>
      <c r="J14" s="33">
        <v>0</v>
      </c>
      <c r="K14" s="33">
        <v>12894</v>
      </c>
      <c r="L14" s="34">
        <f t="shared" si="1"/>
        <v>0.64470000000000005</v>
      </c>
      <c r="M14" s="35">
        <f t="shared" si="2"/>
        <v>0.64470000000000005</v>
      </c>
    </row>
    <row r="15" spans="2:13" x14ac:dyDescent="0.2">
      <c r="B15" s="4"/>
      <c r="C15" s="5"/>
      <c r="D15" s="31"/>
      <c r="E15" s="28">
        <v>5410</v>
      </c>
      <c r="F15" s="29" t="s">
        <v>33</v>
      </c>
      <c r="G15" s="32">
        <f t="shared" si="0"/>
        <v>100000</v>
      </c>
      <c r="H15" s="33">
        <v>100000</v>
      </c>
      <c r="I15" s="33">
        <v>1005865.58</v>
      </c>
      <c r="J15" s="33">
        <v>0</v>
      </c>
      <c r="K15" s="33">
        <v>0</v>
      </c>
      <c r="L15" s="34">
        <f t="shared" si="1"/>
        <v>0</v>
      </c>
      <c r="M15" s="35">
        <f t="shared" si="2"/>
        <v>0</v>
      </c>
    </row>
    <row r="16" spans="2:13" x14ac:dyDescent="0.2">
      <c r="B16" s="4" t="s">
        <v>34</v>
      </c>
      <c r="C16" s="5"/>
      <c r="D16" s="31" t="s">
        <v>35</v>
      </c>
      <c r="E16" s="28">
        <v>5110</v>
      </c>
      <c r="F16" s="29" t="s">
        <v>31</v>
      </c>
      <c r="G16" s="32">
        <f t="shared" si="0"/>
        <v>20000</v>
      </c>
      <c r="H16" s="33">
        <v>20000</v>
      </c>
      <c r="I16" s="33">
        <v>30000</v>
      </c>
      <c r="J16" s="33">
        <v>0</v>
      </c>
      <c r="K16" s="33">
        <v>0</v>
      </c>
      <c r="L16" s="34">
        <f t="shared" si="1"/>
        <v>0</v>
      </c>
      <c r="M16" s="35">
        <f t="shared" si="2"/>
        <v>0</v>
      </c>
    </row>
    <row r="17" spans="2:13" ht="22.5" x14ac:dyDescent="0.2">
      <c r="B17" s="4"/>
      <c r="C17" s="5"/>
      <c r="D17" s="31"/>
      <c r="E17" s="28">
        <v>5150</v>
      </c>
      <c r="F17" s="29" t="s">
        <v>23</v>
      </c>
      <c r="G17" s="32">
        <f t="shared" si="0"/>
        <v>50000</v>
      </c>
      <c r="H17" s="33">
        <v>50000</v>
      </c>
      <c r="I17" s="33">
        <v>50000</v>
      </c>
      <c r="J17" s="33">
        <v>9331.0400000000009</v>
      </c>
      <c r="K17" s="33">
        <v>39653.440000000002</v>
      </c>
      <c r="L17" s="34">
        <f t="shared" si="1"/>
        <v>0.79306880000000002</v>
      </c>
      <c r="M17" s="35">
        <f t="shared" si="2"/>
        <v>0.79306880000000002</v>
      </c>
    </row>
    <row r="18" spans="2:13" x14ac:dyDescent="0.2">
      <c r="B18" s="4"/>
      <c r="C18" s="5"/>
      <c r="D18" s="31"/>
      <c r="E18" s="28">
        <v>5230</v>
      </c>
      <c r="F18" s="29" t="s">
        <v>36</v>
      </c>
      <c r="G18" s="32">
        <f t="shared" si="0"/>
        <v>12000</v>
      </c>
      <c r="H18" s="33">
        <v>12000</v>
      </c>
      <c r="I18" s="33">
        <v>20000</v>
      </c>
      <c r="J18" s="33">
        <v>0</v>
      </c>
      <c r="K18" s="33">
        <v>0</v>
      </c>
      <c r="L18" s="34">
        <f t="shared" si="1"/>
        <v>0</v>
      </c>
      <c r="M18" s="35">
        <f t="shared" si="2"/>
        <v>0</v>
      </c>
    </row>
    <row r="19" spans="2:13" x14ac:dyDescent="0.2">
      <c r="B19" s="4"/>
      <c r="C19" s="5"/>
      <c r="D19" s="31"/>
      <c r="E19" s="28">
        <v>5640</v>
      </c>
      <c r="F19" s="29" t="s">
        <v>37</v>
      </c>
      <c r="G19" s="32">
        <f t="shared" si="0"/>
        <v>19317</v>
      </c>
      <c r="H19" s="33">
        <v>19317</v>
      </c>
      <c r="I19" s="33">
        <v>19317</v>
      </c>
      <c r="J19" s="33">
        <v>0</v>
      </c>
      <c r="K19" s="33">
        <v>0</v>
      </c>
      <c r="L19" s="34">
        <f t="shared" si="1"/>
        <v>0</v>
      </c>
      <c r="M19" s="35">
        <f t="shared" si="2"/>
        <v>0</v>
      </c>
    </row>
    <row r="20" spans="2:13" x14ac:dyDescent="0.2">
      <c r="B20" s="4" t="s">
        <v>38</v>
      </c>
      <c r="C20" s="5"/>
      <c r="D20" s="31" t="s">
        <v>39</v>
      </c>
      <c r="E20" s="28">
        <v>5110</v>
      </c>
      <c r="F20" s="29" t="s">
        <v>31</v>
      </c>
      <c r="G20" s="32">
        <f t="shared" si="0"/>
        <v>19000</v>
      </c>
      <c r="H20" s="33">
        <v>19000</v>
      </c>
      <c r="I20" s="33">
        <v>30000</v>
      </c>
      <c r="J20" s="33">
        <v>0</v>
      </c>
      <c r="K20" s="33">
        <v>0</v>
      </c>
      <c r="L20" s="34">
        <f t="shared" si="1"/>
        <v>0</v>
      </c>
      <c r="M20" s="35">
        <f t="shared" si="2"/>
        <v>0</v>
      </c>
    </row>
    <row r="21" spans="2:13" ht="22.5" x14ac:dyDescent="0.2">
      <c r="B21" s="4"/>
      <c r="C21" s="5"/>
      <c r="D21" s="31"/>
      <c r="E21" s="28">
        <v>5150</v>
      </c>
      <c r="F21" s="29" t="s">
        <v>23</v>
      </c>
      <c r="G21" s="32">
        <f t="shared" si="0"/>
        <v>40000</v>
      </c>
      <c r="H21" s="33">
        <v>40000</v>
      </c>
      <c r="I21" s="33">
        <v>103361.47</v>
      </c>
      <c r="J21" s="33">
        <v>0</v>
      </c>
      <c r="K21" s="33">
        <v>23361.47</v>
      </c>
      <c r="L21" s="34">
        <f t="shared" si="1"/>
        <v>0.58403674999999999</v>
      </c>
      <c r="M21" s="35">
        <f t="shared" si="2"/>
        <v>0.22601719963928532</v>
      </c>
    </row>
    <row r="22" spans="2:13" x14ac:dyDescent="0.2">
      <c r="B22" s="4"/>
      <c r="C22" s="5"/>
      <c r="D22" s="31"/>
      <c r="E22" s="28">
        <v>5640</v>
      </c>
      <c r="F22" s="29" t="s">
        <v>37</v>
      </c>
      <c r="G22" s="32">
        <f t="shared" si="0"/>
        <v>0</v>
      </c>
      <c r="H22" s="33">
        <v>0</v>
      </c>
      <c r="I22" s="33">
        <v>11542.16</v>
      </c>
      <c r="J22" s="33">
        <v>0</v>
      </c>
      <c r="K22" s="33">
        <v>0</v>
      </c>
      <c r="L22" s="34">
        <f t="shared" si="1"/>
        <v>0</v>
      </c>
      <c r="M22" s="35">
        <f t="shared" si="2"/>
        <v>0</v>
      </c>
    </row>
    <row r="23" spans="2:13" ht="22.5" x14ac:dyDescent="0.2">
      <c r="B23" s="4" t="s">
        <v>40</v>
      </c>
      <c r="C23" s="5"/>
      <c r="D23" s="31" t="s">
        <v>41</v>
      </c>
      <c r="E23" s="28">
        <v>5150</v>
      </c>
      <c r="F23" s="29" t="s">
        <v>23</v>
      </c>
      <c r="G23" s="32">
        <f t="shared" si="0"/>
        <v>20000</v>
      </c>
      <c r="H23" s="33">
        <v>20000</v>
      </c>
      <c r="I23" s="33">
        <v>50000</v>
      </c>
      <c r="J23" s="33">
        <v>26236.5</v>
      </c>
      <c r="K23" s="33">
        <v>26236.5</v>
      </c>
      <c r="L23" s="34">
        <f t="shared" si="1"/>
        <v>1.311825</v>
      </c>
      <c r="M23" s="35">
        <f t="shared" si="2"/>
        <v>0.52473000000000003</v>
      </c>
    </row>
    <row r="24" spans="2:13" x14ac:dyDescent="0.2">
      <c r="B24" s="4" t="s">
        <v>42</v>
      </c>
      <c r="C24" s="5"/>
      <c r="D24" s="31" t="s">
        <v>43</v>
      </c>
      <c r="E24" s="28">
        <v>5410</v>
      </c>
      <c r="F24" s="29" t="s">
        <v>33</v>
      </c>
      <c r="G24" s="32">
        <f t="shared" si="0"/>
        <v>0</v>
      </c>
      <c r="H24" s="33">
        <v>0</v>
      </c>
      <c r="I24" s="33">
        <v>2106413.6</v>
      </c>
      <c r="J24" s="33">
        <v>2085912</v>
      </c>
      <c r="K24" s="33">
        <v>2085912</v>
      </c>
      <c r="L24" s="34">
        <f t="shared" si="1"/>
        <v>0</v>
      </c>
      <c r="M24" s="35">
        <f t="shared" si="2"/>
        <v>0.99026705866312292</v>
      </c>
    </row>
    <row r="25" spans="2:13" ht="22.5" x14ac:dyDescent="0.2">
      <c r="B25" s="4" t="s">
        <v>44</v>
      </c>
      <c r="C25" s="5"/>
      <c r="D25" s="31" t="s">
        <v>45</v>
      </c>
      <c r="E25" s="28">
        <v>5150</v>
      </c>
      <c r="F25" s="29" t="s">
        <v>23</v>
      </c>
      <c r="G25" s="32">
        <f t="shared" si="0"/>
        <v>0</v>
      </c>
      <c r="H25" s="33">
        <v>0</v>
      </c>
      <c r="I25" s="33">
        <v>20000</v>
      </c>
      <c r="J25" s="33">
        <v>9999</v>
      </c>
      <c r="K25" s="33">
        <v>9999</v>
      </c>
      <c r="L25" s="34">
        <f t="shared" si="1"/>
        <v>0</v>
      </c>
      <c r="M25" s="35">
        <f t="shared" si="2"/>
        <v>0.49995000000000001</v>
      </c>
    </row>
    <row r="26" spans="2:13" ht="22.5" x14ac:dyDescent="0.2">
      <c r="B26" s="4" t="s">
        <v>46</v>
      </c>
      <c r="C26" s="5"/>
      <c r="D26" s="31" t="s">
        <v>47</v>
      </c>
      <c r="E26" s="28">
        <v>5150</v>
      </c>
      <c r="F26" s="29" t="s">
        <v>23</v>
      </c>
      <c r="G26" s="32">
        <f t="shared" si="0"/>
        <v>0</v>
      </c>
      <c r="H26" s="33">
        <v>0</v>
      </c>
      <c r="I26" s="33">
        <v>20000</v>
      </c>
      <c r="J26" s="33">
        <v>15800</v>
      </c>
      <c r="K26" s="33">
        <v>15800</v>
      </c>
      <c r="L26" s="34">
        <f t="shared" si="1"/>
        <v>0</v>
      </c>
      <c r="M26" s="35">
        <f t="shared" si="2"/>
        <v>0.79</v>
      </c>
    </row>
    <row r="27" spans="2:13" x14ac:dyDescent="0.2">
      <c r="B27" s="4"/>
      <c r="C27" s="5"/>
      <c r="D27" s="31"/>
      <c r="E27" s="28">
        <v>5490</v>
      </c>
      <c r="F27" s="29" t="s">
        <v>48</v>
      </c>
      <c r="G27" s="32">
        <f t="shared" si="0"/>
        <v>0</v>
      </c>
      <c r="H27" s="33">
        <v>0</v>
      </c>
      <c r="I27" s="33">
        <v>2918000.01</v>
      </c>
      <c r="J27" s="33">
        <v>0</v>
      </c>
      <c r="K27" s="33">
        <v>2918000.01</v>
      </c>
      <c r="L27" s="34">
        <f t="shared" si="1"/>
        <v>0</v>
      </c>
      <c r="M27" s="35">
        <f t="shared" si="2"/>
        <v>1</v>
      </c>
    </row>
    <row r="28" spans="2:13" x14ac:dyDescent="0.2">
      <c r="B28" s="4"/>
      <c r="C28" s="5"/>
      <c r="D28" s="31"/>
      <c r="E28" s="28">
        <v>5670</v>
      </c>
      <c r="F28" s="29" t="s">
        <v>49</v>
      </c>
      <c r="G28" s="32">
        <f t="shared" si="0"/>
        <v>26000</v>
      </c>
      <c r="H28" s="33">
        <v>26000</v>
      </c>
      <c r="I28" s="33">
        <v>56000</v>
      </c>
      <c r="J28" s="33">
        <v>8850</v>
      </c>
      <c r="K28" s="33">
        <v>8850</v>
      </c>
      <c r="L28" s="34">
        <f t="shared" si="1"/>
        <v>0.3403846153846154</v>
      </c>
      <c r="M28" s="35">
        <f t="shared" si="2"/>
        <v>0.15803571428571428</v>
      </c>
    </row>
    <row r="29" spans="2:13" x14ac:dyDescent="0.2">
      <c r="B29" s="4"/>
      <c r="C29" s="5"/>
      <c r="D29" s="31"/>
      <c r="E29" s="28">
        <v>5690</v>
      </c>
      <c r="F29" s="29" t="s">
        <v>50</v>
      </c>
      <c r="G29" s="32">
        <f t="shared" si="0"/>
        <v>30000</v>
      </c>
      <c r="H29" s="33">
        <v>30000</v>
      </c>
      <c r="I29" s="33">
        <v>40000</v>
      </c>
      <c r="J29" s="33">
        <v>0</v>
      </c>
      <c r="K29" s="33">
        <v>0</v>
      </c>
      <c r="L29" s="34">
        <f t="shared" si="1"/>
        <v>0</v>
      </c>
      <c r="M29" s="35">
        <f t="shared" si="2"/>
        <v>0</v>
      </c>
    </row>
    <row r="30" spans="2:13" x14ac:dyDescent="0.2">
      <c r="B30" s="4" t="s">
        <v>51</v>
      </c>
      <c r="C30" s="5"/>
      <c r="D30" s="31" t="s">
        <v>52</v>
      </c>
      <c r="E30" s="28">
        <v>5670</v>
      </c>
      <c r="F30" s="29" t="s">
        <v>49</v>
      </c>
      <c r="G30" s="32">
        <f t="shared" si="0"/>
        <v>0</v>
      </c>
      <c r="H30" s="33">
        <v>0</v>
      </c>
      <c r="I30" s="33">
        <v>15000</v>
      </c>
      <c r="J30" s="33">
        <v>0</v>
      </c>
      <c r="K30" s="33">
        <v>0</v>
      </c>
      <c r="L30" s="34">
        <f t="shared" si="1"/>
        <v>0</v>
      </c>
      <c r="M30" s="35">
        <f t="shared" si="2"/>
        <v>0</v>
      </c>
    </row>
    <row r="31" spans="2:13" ht="22.5" x14ac:dyDescent="0.2">
      <c r="B31" s="4" t="s">
        <v>53</v>
      </c>
      <c r="C31" s="5"/>
      <c r="D31" s="31" t="s">
        <v>54</v>
      </c>
      <c r="E31" s="28">
        <v>5150</v>
      </c>
      <c r="F31" s="29" t="s">
        <v>23</v>
      </c>
      <c r="G31" s="32">
        <f t="shared" si="0"/>
        <v>40000</v>
      </c>
      <c r="H31" s="33">
        <v>40000</v>
      </c>
      <c r="I31" s="33">
        <v>0</v>
      </c>
      <c r="J31" s="33">
        <v>0</v>
      </c>
      <c r="K31" s="33">
        <v>0</v>
      </c>
      <c r="L31" s="34">
        <f t="shared" si="1"/>
        <v>0</v>
      </c>
      <c r="M31" s="35">
        <f t="shared" si="2"/>
        <v>0</v>
      </c>
    </row>
    <row r="32" spans="2:13" x14ac:dyDescent="0.2">
      <c r="B32" s="4"/>
      <c r="C32" s="5"/>
      <c r="D32" s="31"/>
      <c r="E32" s="28">
        <v>5230</v>
      </c>
      <c r="F32" s="29" t="s">
        <v>36</v>
      </c>
      <c r="G32" s="32">
        <f t="shared" si="0"/>
        <v>0</v>
      </c>
      <c r="H32" s="33">
        <v>0</v>
      </c>
      <c r="I32" s="33">
        <v>50000</v>
      </c>
      <c r="J32" s="33">
        <v>15806.24</v>
      </c>
      <c r="K32" s="33">
        <v>15806.24</v>
      </c>
      <c r="L32" s="34">
        <f t="shared" si="1"/>
        <v>0</v>
      </c>
      <c r="M32" s="35">
        <f t="shared" si="2"/>
        <v>0.31612479999999998</v>
      </c>
    </row>
    <row r="33" spans="2:13" x14ac:dyDescent="0.2">
      <c r="B33" s="4"/>
      <c r="C33" s="5"/>
      <c r="D33" s="31"/>
      <c r="E33" s="28">
        <v>5430</v>
      </c>
      <c r="F33" s="29" t="s">
        <v>55</v>
      </c>
      <c r="G33" s="32">
        <f t="shared" si="0"/>
        <v>0</v>
      </c>
      <c r="H33" s="33">
        <v>0</v>
      </c>
      <c r="I33" s="33">
        <v>25000</v>
      </c>
      <c r="J33" s="33">
        <v>0</v>
      </c>
      <c r="K33" s="33">
        <v>0</v>
      </c>
      <c r="L33" s="34">
        <f t="shared" si="1"/>
        <v>0</v>
      </c>
      <c r="M33" s="35">
        <f t="shared" si="2"/>
        <v>0</v>
      </c>
    </row>
    <row r="34" spans="2:13" x14ac:dyDescent="0.2">
      <c r="B34" s="4" t="s">
        <v>56</v>
      </c>
      <c r="C34" s="5"/>
      <c r="D34" s="31" t="s">
        <v>57</v>
      </c>
      <c r="E34" s="28">
        <v>5110</v>
      </c>
      <c r="F34" s="29" t="s">
        <v>31</v>
      </c>
      <c r="G34" s="32">
        <f t="shared" si="0"/>
        <v>5000</v>
      </c>
      <c r="H34" s="33">
        <v>5000</v>
      </c>
      <c r="I34" s="33">
        <v>10000</v>
      </c>
      <c r="J34" s="33">
        <v>0</v>
      </c>
      <c r="K34" s="33">
        <v>0</v>
      </c>
      <c r="L34" s="34">
        <f t="shared" si="1"/>
        <v>0</v>
      </c>
      <c r="M34" s="35">
        <f t="shared" si="2"/>
        <v>0</v>
      </c>
    </row>
    <row r="35" spans="2:13" ht="22.5" x14ac:dyDescent="0.2">
      <c r="B35" s="4"/>
      <c r="C35" s="5"/>
      <c r="D35" s="31"/>
      <c r="E35" s="28">
        <v>5150</v>
      </c>
      <c r="F35" s="29" t="s">
        <v>23</v>
      </c>
      <c r="G35" s="32">
        <f t="shared" si="0"/>
        <v>15000</v>
      </c>
      <c r="H35" s="33">
        <v>15000</v>
      </c>
      <c r="I35" s="33">
        <v>25000</v>
      </c>
      <c r="J35" s="33">
        <v>0</v>
      </c>
      <c r="K35" s="33">
        <v>0</v>
      </c>
      <c r="L35" s="34">
        <f t="shared" si="1"/>
        <v>0</v>
      </c>
      <c r="M35" s="35">
        <f t="shared" si="2"/>
        <v>0</v>
      </c>
    </row>
    <row r="36" spans="2:13" x14ac:dyDescent="0.2">
      <c r="B36" s="4" t="s">
        <v>58</v>
      </c>
      <c r="C36" s="5"/>
      <c r="D36" s="31" t="s">
        <v>59</v>
      </c>
      <c r="E36" s="28">
        <v>5210</v>
      </c>
      <c r="F36" s="29" t="s">
        <v>60</v>
      </c>
      <c r="G36" s="32">
        <f t="shared" si="0"/>
        <v>0</v>
      </c>
      <c r="H36" s="33">
        <v>0</v>
      </c>
      <c r="I36" s="33">
        <v>20000</v>
      </c>
      <c r="J36" s="33">
        <v>0</v>
      </c>
      <c r="K36" s="33">
        <v>0</v>
      </c>
      <c r="L36" s="34">
        <f t="shared" si="1"/>
        <v>0</v>
      </c>
      <c r="M36" s="35">
        <f t="shared" si="2"/>
        <v>0</v>
      </c>
    </row>
    <row r="37" spans="2:13" x14ac:dyDescent="0.2">
      <c r="B37" s="4"/>
      <c r="C37" s="5"/>
      <c r="D37" s="31"/>
      <c r="E37" s="28">
        <v>5220</v>
      </c>
      <c r="F37" s="29" t="s">
        <v>61</v>
      </c>
      <c r="G37" s="32">
        <f t="shared" si="0"/>
        <v>0</v>
      </c>
      <c r="H37" s="33">
        <v>0</v>
      </c>
      <c r="I37" s="33">
        <v>80000</v>
      </c>
      <c r="J37" s="33">
        <v>30000</v>
      </c>
      <c r="K37" s="33">
        <v>30000</v>
      </c>
      <c r="L37" s="34">
        <f t="shared" si="1"/>
        <v>0</v>
      </c>
      <c r="M37" s="35">
        <f t="shared" si="2"/>
        <v>0.375</v>
      </c>
    </row>
    <row r="38" spans="2:13" x14ac:dyDescent="0.2">
      <c r="B38" s="4"/>
      <c r="C38" s="5"/>
      <c r="D38" s="31"/>
      <c r="E38" s="28">
        <v>5670</v>
      </c>
      <c r="F38" s="29" t="s">
        <v>49</v>
      </c>
      <c r="G38" s="32">
        <f t="shared" si="0"/>
        <v>0</v>
      </c>
      <c r="H38" s="33">
        <v>0</v>
      </c>
      <c r="I38" s="33">
        <v>30000</v>
      </c>
      <c r="J38" s="33">
        <v>0</v>
      </c>
      <c r="K38" s="33">
        <v>0</v>
      </c>
      <c r="L38" s="34">
        <f t="shared" si="1"/>
        <v>0</v>
      </c>
      <c r="M38" s="35">
        <f t="shared" si="2"/>
        <v>0</v>
      </c>
    </row>
    <row r="39" spans="2:13" ht="22.5" x14ac:dyDescent="0.2">
      <c r="B39" s="4" t="s">
        <v>62</v>
      </c>
      <c r="C39" s="5"/>
      <c r="D39" s="31" t="s">
        <v>63</v>
      </c>
      <c r="E39" s="28">
        <v>5150</v>
      </c>
      <c r="F39" s="29" t="s">
        <v>23</v>
      </c>
      <c r="G39" s="32">
        <f t="shared" si="0"/>
        <v>0</v>
      </c>
      <c r="H39" s="33">
        <v>0</v>
      </c>
      <c r="I39" s="33">
        <v>20000</v>
      </c>
      <c r="J39" s="33">
        <v>16150.01</v>
      </c>
      <c r="K39" s="33">
        <v>16150.01</v>
      </c>
      <c r="L39" s="34">
        <f t="shared" si="1"/>
        <v>0</v>
      </c>
      <c r="M39" s="35">
        <f t="shared" si="2"/>
        <v>0.80750050000000007</v>
      </c>
    </row>
    <row r="40" spans="2:13" x14ac:dyDescent="0.2">
      <c r="B40" s="4" t="s">
        <v>64</v>
      </c>
      <c r="C40" s="5"/>
      <c r="D40" s="31" t="s">
        <v>65</v>
      </c>
      <c r="E40" s="28">
        <v>5670</v>
      </c>
      <c r="F40" s="29" t="s">
        <v>49</v>
      </c>
      <c r="G40" s="32">
        <f t="shared" si="0"/>
        <v>15000</v>
      </c>
      <c r="H40" s="33">
        <v>15000</v>
      </c>
      <c r="I40" s="33">
        <v>15000</v>
      </c>
      <c r="J40" s="33">
        <v>0</v>
      </c>
      <c r="K40" s="33">
        <v>0</v>
      </c>
      <c r="L40" s="34">
        <f t="shared" si="1"/>
        <v>0</v>
      </c>
      <c r="M40" s="35">
        <f t="shared" si="2"/>
        <v>0</v>
      </c>
    </row>
    <row r="41" spans="2:13" x14ac:dyDescent="0.2">
      <c r="B41" s="4" t="s">
        <v>66</v>
      </c>
      <c r="C41" s="5"/>
      <c r="D41" s="31" t="s">
        <v>67</v>
      </c>
      <c r="E41" s="28">
        <v>5230</v>
      </c>
      <c r="F41" s="29" t="s">
        <v>36</v>
      </c>
      <c r="G41" s="32">
        <f t="shared" si="0"/>
        <v>0</v>
      </c>
      <c r="H41" s="33">
        <v>0</v>
      </c>
      <c r="I41" s="33">
        <v>143348.16</v>
      </c>
      <c r="J41" s="33">
        <v>142800</v>
      </c>
      <c r="K41" s="33">
        <v>142800</v>
      </c>
      <c r="L41" s="34">
        <f t="shared" si="1"/>
        <v>0</v>
      </c>
      <c r="M41" s="35">
        <f t="shared" si="2"/>
        <v>0.9961760234662238</v>
      </c>
    </row>
    <row r="42" spans="2:13" x14ac:dyDescent="0.2">
      <c r="B42" s="4"/>
      <c r="C42" s="5"/>
      <c r="D42" s="31"/>
      <c r="E42" s="28">
        <v>5410</v>
      </c>
      <c r="F42" s="29" t="s">
        <v>33</v>
      </c>
      <c r="G42" s="32">
        <f t="shared" si="0"/>
        <v>0</v>
      </c>
      <c r="H42" s="33">
        <v>0</v>
      </c>
      <c r="I42" s="33">
        <v>2219980</v>
      </c>
      <c r="J42" s="33">
        <v>2181846</v>
      </c>
      <c r="K42" s="33">
        <v>2181846</v>
      </c>
      <c r="L42" s="34">
        <f t="shared" si="1"/>
        <v>0</v>
      </c>
      <c r="M42" s="35">
        <f t="shared" si="2"/>
        <v>0.98282236776907905</v>
      </c>
    </row>
    <row r="43" spans="2:13" x14ac:dyDescent="0.2">
      <c r="B43" s="4"/>
      <c r="C43" s="5"/>
      <c r="D43" s="31"/>
      <c r="E43" s="28">
        <v>5510</v>
      </c>
      <c r="F43" s="29" t="s">
        <v>68</v>
      </c>
      <c r="G43" s="32">
        <f t="shared" si="0"/>
        <v>0</v>
      </c>
      <c r="H43" s="33">
        <v>0</v>
      </c>
      <c r="I43" s="33">
        <v>203181.84</v>
      </c>
      <c r="J43" s="33">
        <v>0</v>
      </c>
      <c r="K43" s="33">
        <v>0</v>
      </c>
      <c r="L43" s="34">
        <f t="shared" si="1"/>
        <v>0</v>
      </c>
      <c r="M43" s="35">
        <f t="shared" si="2"/>
        <v>0</v>
      </c>
    </row>
    <row r="44" spans="2:13" x14ac:dyDescent="0.2">
      <c r="B44" s="4" t="s">
        <v>69</v>
      </c>
      <c r="C44" s="5"/>
      <c r="D44" s="31" t="s">
        <v>70</v>
      </c>
      <c r="E44" s="28">
        <v>5110</v>
      </c>
      <c r="F44" s="29" t="s">
        <v>31</v>
      </c>
      <c r="G44" s="32">
        <f t="shared" si="0"/>
        <v>0</v>
      </c>
      <c r="H44" s="33">
        <v>0</v>
      </c>
      <c r="I44" s="33">
        <v>25000</v>
      </c>
      <c r="J44" s="33">
        <v>0</v>
      </c>
      <c r="K44" s="33">
        <v>0</v>
      </c>
      <c r="L44" s="34">
        <f t="shared" si="1"/>
        <v>0</v>
      </c>
      <c r="M44" s="35">
        <f t="shared" si="2"/>
        <v>0</v>
      </c>
    </row>
    <row r="45" spans="2:13" ht="22.5" x14ac:dyDescent="0.2">
      <c r="B45" s="4"/>
      <c r="C45" s="5"/>
      <c r="D45" s="31"/>
      <c r="E45" s="28">
        <v>5150</v>
      </c>
      <c r="F45" s="29" t="s">
        <v>23</v>
      </c>
      <c r="G45" s="32">
        <f t="shared" si="0"/>
        <v>25000</v>
      </c>
      <c r="H45" s="33">
        <v>25000</v>
      </c>
      <c r="I45" s="33">
        <v>25000</v>
      </c>
      <c r="J45" s="33">
        <v>18300</v>
      </c>
      <c r="K45" s="33">
        <v>18300</v>
      </c>
      <c r="L45" s="34">
        <f t="shared" si="1"/>
        <v>0.73199999999999998</v>
      </c>
      <c r="M45" s="35">
        <f t="shared" si="2"/>
        <v>0.73199999999999998</v>
      </c>
    </row>
    <row r="46" spans="2:13" x14ac:dyDescent="0.2">
      <c r="B46" s="4"/>
      <c r="C46" s="5"/>
      <c r="D46" s="31"/>
      <c r="E46" s="28">
        <v>5210</v>
      </c>
      <c r="F46" s="29" t="s">
        <v>60</v>
      </c>
      <c r="G46" s="32">
        <f t="shared" si="0"/>
        <v>0</v>
      </c>
      <c r="H46" s="33">
        <v>0</v>
      </c>
      <c r="I46" s="33">
        <v>14700</v>
      </c>
      <c r="J46" s="33">
        <v>14700</v>
      </c>
      <c r="K46" s="33">
        <v>14700</v>
      </c>
      <c r="L46" s="34">
        <f t="shared" si="1"/>
        <v>0</v>
      </c>
      <c r="M46" s="35">
        <f t="shared" si="2"/>
        <v>1</v>
      </c>
    </row>
    <row r="47" spans="2:13" x14ac:dyDescent="0.2">
      <c r="B47" s="4" t="s">
        <v>71</v>
      </c>
      <c r="C47" s="5"/>
      <c r="D47" s="31" t="s">
        <v>72</v>
      </c>
      <c r="E47" s="28">
        <v>5110</v>
      </c>
      <c r="F47" s="29" t="s">
        <v>31</v>
      </c>
      <c r="G47" s="32">
        <f t="shared" si="0"/>
        <v>20000</v>
      </c>
      <c r="H47" s="33">
        <v>20000</v>
      </c>
      <c r="I47" s="33">
        <v>20000</v>
      </c>
      <c r="J47" s="33">
        <v>0</v>
      </c>
      <c r="K47" s="33">
        <v>0</v>
      </c>
      <c r="L47" s="34">
        <f t="shared" si="1"/>
        <v>0</v>
      </c>
      <c r="M47" s="35">
        <f t="shared" si="2"/>
        <v>0</v>
      </c>
    </row>
    <row r="48" spans="2:13" ht="22.5" x14ac:dyDescent="0.2">
      <c r="B48" s="4"/>
      <c r="C48" s="5"/>
      <c r="D48" s="31"/>
      <c r="E48" s="28">
        <v>5150</v>
      </c>
      <c r="F48" s="29" t="s">
        <v>23</v>
      </c>
      <c r="G48" s="32">
        <f t="shared" si="0"/>
        <v>10000</v>
      </c>
      <c r="H48" s="33">
        <v>10000</v>
      </c>
      <c r="I48" s="33">
        <v>40000</v>
      </c>
      <c r="J48" s="33">
        <v>39999.35</v>
      </c>
      <c r="K48" s="33">
        <v>39999.35</v>
      </c>
      <c r="L48" s="34">
        <f t="shared" si="1"/>
        <v>3.9999349999999998</v>
      </c>
      <c r="M48" s="35">
        <f t="shared" si="2"/>
        <v>0.99998374999999995</v>
      </c>
    </row>
    <row r="49" spans="2:13" x14ac:dyDescent="0.2">
      <c r="B49" s="4"/>
      <c r="C49" s="5"/>
      <c r="D49" s="31"/>
      <c r="E49" s="28">
        <v>5190</v>
      </c>
      <c r="F49" s="29" t="s">
        <v>32</v>
      </c>
      <c r="G49" s="32">
        <f t="shared" si="0"/>
        <v>40000</v>
      </c>
      <c r="H49" s="33">
        <v>40000</v>
      </c>
      <c r="I49" s="33">
        <v>40000</v>
      </c>
      <c r="J49" s="33">
        <v>0</v>
      </c>
      <c r="K49" s="33">
        <v>0</v>
      </c>
      <c r="L49" s="34">
        <f t="shared" si="1"/>
        <v>0</v>
      </c>
      <c r="M49" s="35">
        <f t="shared" si="2"/>
        <v>0</v>
      </c>
    </row>
    <row r="50" spans="2:13" x14ac:dyDescent="0.2">
      <c r="B50" s="4"/>
      <c r="C50" s="5"/>
      <c r="D50" s="31"/>
      <c r="E50" s="28">
        <v>5210</v>
      </c>
      <c r="F50" s="29" t="s">
        <v>60</v>
      </c>
      <c r="G50" s="32">
        <f t="shared" si="0"/>
        <v>20000</v>
      </c>
      <c r="H50" s="33">
        <v>20000</v>
      </c>
      <c r="I50" s="33">
        <v>250000</v>
      </c>
      <c r="J50" s="33">
        <v>249566.81</v>
      </c>
      <c r="K50" s="33">
        <v>249566.81</v>
      </c>
      <c r="L50" s="34">
        <f t="shared" si="1"/>
        <v>12.4783405</v>
      </c>
      <c r="M50" s="35">
        <f t="shared" si="2"/>
        <v>0.99826724</v>
      </c>
    </row>
    <row r="51" spans="2:13" ht="22.5" x14ac:dyDescent="0.2">
      <c r="B51" s="4" t="s">
        <v>73</v>
      </c>
      <c r="C51" s="5"/>
      <c r="D51" s="31" t="s">
        <v>74</v>
      </c>
      <c r="E51" s="28">
        <v>5150</v>
      </c>
      <c r="F51" s="29" t="s">
        <v>23</v>
      </c>
      <c r="G51" s="32">
        <f t="shared" si="0"/>
        <v>0</v>
      </c>
      <c r="H51" s="33">
        <v>0</v>
      </c>
      <c r="I51" s="33">
        <v>25000</v>
      </c>
      <c r="J51" s="33">
        <v>15800</v>
      </c>
      <c r="K51" s="33">
        <v>15800</v>
      </c>
      <c r="L51" s="34">
        <f t="shared" si="1"/>
        <v>0</v>
      </c>
      <c r="M51" s="35">
        <f t="shared" si="2"/>
        <v>0.63200000000000001</v>
      </c>
    </row>
    <row r="52" spans="2:13" ht="22.5" x14ac:dyDescent="0.2">
      <c r="B52" s="4" t="s">
        <v>75</v>
      </c>
      <c r="C52" s="5"/>
      <c r="D52" s="31" t="s">
        <v>76</v>
      </c>
      <c r="E52" s="28">
        <v>5150</v>
      </c>
      <c r="F52" s="29" t="s">
        <v>23</v>
      </c>
      <c r="G52" s="32">
        <f t="shared" si="0"/>
        <v>0</v>
      </c>
      <c r="H52" s="33">
        <v>0</v>
      </c>
      <c r="I52" s="33">
        <v>20000</v>
      </c>
      <c r="J52" s="33">
        <v>0</v>
      </c>
      <c r="K52" s="33">
        <v>0</v>
      </c>
      <c r="L52" s="34">
        <f t="shared" si="1"/>
        <v>0</v>
      </c>
      <c r="M52" s="35">
        <f t="shared" si="2"/>
        <v>0</v>
      </c>
    </row>
    <row r="53" spans="2:13" x14ac:dyDescent="0.2">
      <c r="B53" s="4" t="s">
        <v>77</v>
      </c>
      <c r="C53" s="5"/>
      <c r="D53" s="31" t="s">
        <v>78</v>
      </c>
      <c r="E53" s="28">
        <v>5110</v>
      </c>
      <c r="F53" s="29" t="s">
        <v>31</v>
      </c>
      <c r="G53" s="32">
        <f t="shared" si="0"/>
        <v>15500</v>
      </c>
      <c r="H53" s="33">
        <v>15500</v>
      </c>
      <c r="I53" s="33">
        <v>0</v>
      </c>
      <c r="J53" s="33">
        <v>0</v>
      </c>
      <c r="K53" s="33">
        <v>0</v>
      </c>
      <c r="L53" s="34">
        <f t="shared" si="1"/>
        <v>0</v>
      </c>
      <c r="M53" s="35">
        <f t="shared" si="2"/>
        <v>0</v>
      </c>
    </row>
    <row r="54" spans="2:13" ht="22.5" x14ac:dyDescent="0.2">
      <c r="B54" s="4"/>
      <c r="C54" s="5"/>
      <c r="D54" s="31"/>
      <c r="E54" s="28">
        <v>5150</v>
      </c>
      <c r="F54" s="29" t="s">
        <v>23</v>
      </c>
      <c r="G54" s="32">
        <f t="shared" si="0"/>
        <v>16500</v>
      </c>
      <c r="H54" s="33">
        <v>16500</v>
      </c>
      <c r="I54" s="33">
        <v>0</v>
      </c>
      <c r="J54" s="33">
        <v>0</v>
      </c>
      <c r="K54" s="33">
        <v>0</v>
      </c>
      <c r="L54" s="34">
        <f t="shared" si="1"/>
        <v>0</v>
      </c>
      <c r="M54" s="35">
        <f t="shared" si="2"/>
        <v>0</v>
      </c>
    </row>
    <row r="55" spans="2:13" x14ac:dyDescent="0.2">
      <c r="B55" s="4"/>
      <c r="C55" s="5"/>
      <c r="D55" s="31"/>
      <c r="E55" s="36"/>
      <c r="F55" s="37"/>
      <c r="G55" s="41"/>
      <c r="H55" s="41"/>
      <c r="I55" s="41"/>
      <c r="J55" s="41"/>
      <c r="K55" s="41"/>
      <c r="L55" s="38"/>
      <c r="M55" s="39"/>
    </row>
    <row r="56" spans="2:13" x14ac:dyDescent="0.2">
      <c r="B56" s="4"/>
      <c r="C56" s="5"/>
      <c r="D56" s="26"/>
      <c r="E56" s="40"/>
      <c r="F56" s="26"/>
      <c r="G56" s="26"/>
      <c r="H56" s="26"/>
      <c r="I56" s="26"/>
      <c r="J56" s="26"/>
      <c r="K56" s="26"/>
      <c r="L56" s="26"/>
      <c r="M56" s="27"/>
    </row>
    <row r="57" spans="2:13" ht="13.15" customHeight="1" x14ac:dyDescent="0.2">
      <c r="B57" s="85" t="s">
        <v>14</v>
      </c>
      <c r="C57" s="86"/>
      <c r="D57" s="86"/>
      <c r="E57" s="86"/>
      <c r="F57" s="86"/>
      <c r="G57" s="7">
        <f>SUM(G9:G54)</f>
        <v>710817</v>
      </c>
      <c r="H57" s="7">
        <f>SUM(H9:H54)</f>
        <v>710817</v>
      </c>
      <c r="I57" s="7">
        <f>SUM(I9:I54)</f>
        <v>10232209.82</v>
      </c>
      <c r="J57" s="7">
        <f>SUM(J9:J54)</f>
        <v>4906895.9499999993</v>
      </c>
      <c r="K57" s="7">
        <f>SUM(K9:K54)</f>
        <v>7891473.8299999991</v>
      </c>
      <c r="L57" s="8">
        <f>IFERROR(K57/H57,0)</f>
        <v>11.101976781647034</v>
      </c>
      <c r="M57" s="9">
        <f>IFERROR(K57/I57,0)</f>
        <v>0.77123846840740395</v>
      </c>
    </row>
    <row r="58" spans="2:13" ht="4.9000000000000004" customHeight="1" x14ac:dyDescent="0.2">
      <c r="B58" s="4"/>
      <c r="C58" s="5"/>
      <c r="D58" s="26"/>
      <c r="E58" s="40"/>
      <c r="F58" s="26"/>
      <c r="G58" s="26"/>
      <c r="H58" s="26"/>
      <c r="I58" s="26"/>
      <c r="J58" s="26"/>
      <c r="K58" s="26"/>
      <c r="L58" s="26"/>
      <c r="M58" s="27"/>
    </row>
    <row r="59" spans="2:13" ht="13.15" customHeight="1" x14ac:dyDescent="0.2">
      <c r="B59" s="87" t="s">
        <v>15</v>
      </c>
      <c r="C59" s="84"/>
      <c r="D59" s="84"/>
      <c r="E59" s="21"/>
      <c r="F59" s="25"/>
      <c r="G59" s="26"/>
      <c r="H59" s="26"/>
      <c r="I59" s="26"/>
      <c r="J59" s="26"/>
      <c r="K59" s="26"/>
      <c r="L59" s="26"/>
      <c r="M59" s="27"/>
    </row>
    <row r="60" spans="2:13" ht="13.15" customHeight="1" x14ac:dyDescent="0.2">
      <c r="B60" s="24"/>
      <c r="C60" s="84" t="s">
        <v>16</v>
      </c>
      <c r="D60" s="84"/>
      <c r="E60" s="21"/>
      <c r="F60" s="25"/>
      <c r="G60" s="26"/>
      <c r="H60" s="26"/>
      <c r="I60" s="26"/>
      <c r="J60" s="26"/>
      <c r="K60" s="26"/>
      <c r="L60" s="26"/>
      <c r="M60" s="27"/>
    </row>
    <row r="61" spans="2:13" ht="6" customHeight="1" x14ac:dyDescent="0.2">
      <c r="B61" s="42"/>
      <c r="C61" s="43"/>
      <c r="D61" s="43"/>
      <c r="E61" s="36"/>
      <c r="F61" s="43"/>
      <c r="G61" s="26"/>
      <c r="H61" s="26"/>
      <c r="I61" s="26"/>
      <c r="J61" s="26"/>
      <c r="K61" s="26"/>
      <c r="L61" s="26"/>
      <c r="M61" s="27"/>
    </row>
    <row r="62" spans="2:13" ht="22.5" x14ac:dyDescent="0.2">
      <c r="B62" s="4" t="s">
        <v>42</v>
      </c>
      <c r="C62" s="5"/>
      <c r="D62" s="26" t="s">
        <v>43</v>
      </c>
      <c r="E62" s="40">
        <v>6140</v>
      </c>
      <c r="F62" s="26" t="s">
        <v>79</v>
      </c>
      <c r="G62" s="32">
        <f t="shared" ref="G62:G93" si="3">+H62</f>
        <v>21161326.670000002</v>
      </c>
      <c r="H62" s="33">
        <v>21161326.670000002</v>
      </c>
      <c r="I62" s="33">
        <v>0</v>
      </c>
      <c r="J62" s="33">
        <v>0</v>
      </c>
      <c r="K62" s="33">
        <v>0</v>
      </c>
      <c r="L62" s="34">
        <f t="shared" ref="L62:L93" si="4">IFERROR(K62/H62,0)</f>
        <v>0</v>
      </c>
      <c r="M62" s="35">
        <f t="shared" ref="M62:M93" si="5">IFERROR(K62/I62,0)</f>
        <v>0</v>
      </c>
    </row>
    <row r="63" spans="2:13" x14ac:dyDescent="0.2">
      <c r="B63" s="4"/>
      <c r="C63" s="5"/>
      <c r="D63" s="26"/>
      <c r="E63" s="40">
        <v>6150</v>
      </c>
      <c r="F63" s="26" t="s">
        <v>80</v>
      </c>
      <c r="G63" s="32">
        <f t="shared" si="3"/>
        <v>1200000</v>
      </c>
      <c r="H63" s="33">
        <v>1200000</v>
      </c>
      <c r="I63" s="33">
        <v>0</v>
      </c>
      <c r="J63" s="33">
        <v>0</v>
      </c>
      <c r="K63" s="33">
        <v>0</v>
      </c>
      <c r="L63" s="34">
        <f t="shared" si="4"/>
        <v>0</v>
      </c>
      <c r="M63" s="35">
        <f t="shared" si="5"/>
        <v>0</v>
      </c>
    </row>
    <row r="64" spans="2:13" x14ac:dyDescent="0.2">
      <c r="B64" s="4" t="s">
        <v>51</v>
      </c>
      <c r="C64" s="5"/>
      <c r="D64" s="26" t="s">
        <v>52</v>
      </c>
      <c r="E64" s="40">
        <v>6220</v>
      </c>
      <c r="F64" s="26" t="s">
        <v>81</v>
      </c>
      <c r="G64" s="32">
        <f t="shared" si="3"/>
        <v>50000</v>
      </c>
      <c r="H64" s="33">
        <v>50000</v>
      </c>
      <c r="I64" s="33">
        <v>20000</v>
      </c>
      <c r="J64" s="33">
        <v>0</v>
      </c>
      <c r="K64" s="33">
        <v>0</v>
      </c>
      <c r="L64" s="34">
        <f t="shared" si="4"/>
        <v>0</v>
      </c>
      <c r="M64" s="35">
        <f t="shared" si="5"/>
        <v>0</v>
      </c>
    </row>
    <row r="65" spans="2:13" ht="22.5" x14ac:dyDescent="0.2">
      <c r="B65" s="4" t="s">
        <v>82</v>
      </c>
      <c r="C65" s="5"/>
      <c r="D65" s="26" t="s">
        <v>83</v>
      </c>
      <c r="E65" s="40">
        <v>6310</v>
      </c>
      <c r="F65" s="26" t="s">
        <v>84</v>
      </c>
      <c r="G65" s="32">
        <f t="shared" si="3"/>
        <v>0</v>
      </c>
      <c r="H65" s="33">
        <v>0</v>
      </c>
      <c r="I65" s="33">
        <v>4123.17</v>
      </c>
      <c r="J65" s="33">
        <v>0</v>
      </c>
      <c r="K65" s="33">
        <v>4123.16</v>
      </c>
      <c r="L65" s="34">
        <f t="shared" si="4"/>
        <v>0</v>
      </c>
      <c r="M65" s="35">
        <f t="shared" si="5"/>
        <v>0.99999757468161632</v>
      </c>
    </row>
    <row r="66" spans="2:13" ht="22.5" x14ac:dyDescent="0.2">
      <c r="B66" s="4" t="s">
        <v>85</v>
      </c>
      <c r="C66" s="5"/>
      <c r="D66" s="26" t="s">
        <v>86</v>
      </c>
      <c r="E66" s="40">
        <v>6140</v>
      </c>
      <c r="F66" s="26" t="s">
        <v>79</v>
      </c>
      <c r="G66" s="32">
        <f t="shared" si="3"/>
        <v>0</v>
      </c>
      <c r="H66" s="33">
        <v>0</v>
      </c>
      <c r="I66" s="33">
        <v>1557719.75</v>
      </c>
      <c r="J66" s="33">
        <v>0</v>
      </c>
      <c r="K66" s="33">
        <v>1328673.55</v>
      </c>
      <c r="L66" s="34">
        <f t="shared" si="4"/>
        <v>0</v>
      </c>
      <c r="M66" s="35">
        <f t="shared" si="5"/>
        <v>0.85296058549684561</v>
      </c>
    </row>
    <row r="67" spans="2:13" x14ac:dyDescent="0.2">
      <c r="B67" s="4" t="s">
        <v>87</v>
      </c>
      <c r="C67" s="5"/>
      <c r="D67" s="26" t="s">
        <v>88</v>
      </c>
      <c r="E67" s="40">
        <v>6150</v>
      </c>
      <c r="F67" s="26" t="s">
        <v>80</v>
      </c>
      <c r="G67" s="32">
        <f t="shared" si="3"/>
        <v>0</v>
      </c>
      <c r="H67" s="33">
        <v>0</v>
      </c>
      <c r="I67" s="33">
        <v>2269525.5099999998</v>
      </c>
      <c r="J67" s="33">
        <v>0</v>
      </c>
      <c r="K67" s="33">
        <v>2269525.5099999998</v>
      </c>
      <c r="L67" s="34">
        <f t="shared" si="4"/>
        <v>0</v>
      </c>
      <c r="M67" s="35">
        <f t="shared" si="5"/>
        <v>1</v>
      </c>
    </row>
    <row r="68" spans="2:13" x14ac:dyDescent="0.2">
      <c r="B68" s="4" t="s">
        <v>89</v>
      </c>
      <c r="C68" s="5"/>
      <c r="D68" s="26" t="s">
        <v>90</v>
      </c>
      <c r="E68" s="40">
        <v>6150</v>
      </c>
      <c r="F68" s="26" t="s">
        <v>80</v>
      </c>
      <c r="G68" s="32">
        <f t="shared" si="3"/>
        <v>0</v>
      </c>
      <c r="H68" s="33">
        <v>0</v>
      </c>
      <c r="I68" s="33">
        <v>1229701.8799999999</v>
      </c>
      <c r="J68" s="33">
        <v>0</v>
      </c>
      <c r="K68" s="33">
        <v>1229701.8799999999</v>
      </c>
      <c r="L68" s="34">
        <f t="shared" si="4"/>
        <v>0</v>
      </c>
      <c r="M68" s="35">
        <f t="shared" si="5"/>
        <v>1</v>
      </c>
    </row>
    <row r="69" spans="2:13" ht="22.5" x14ac:dyDescent="0.2">
      <c r="B69" s="4" t="s">
        <v>91</v>
      </c>
      <c r="C69" s="5"/>
      <c r="D69" s="26" t="s">
        <v>92</v>
      </c>
      <c r="E69" s="40">
        <v>6140</v>
      </c>
      <c r="F69" s="26" t="s">
        <v>79</v>
      </c>
      <c r="G69" s="32">
        <f t="shared" si="3"/>
        <v>0</v>
      </c>
      <c r="H69" s="33">
        <v>0</v>
      </c>
      <c r="I69" s="33">
        <v>3649840.74</v>
      </c>
      <c r="J69" s="33">
        <v>0</v>
      </c>
      <c r="K69" s="33">
        <v>3649840.74</v>
      </c>
      <c r="L69" s="34">
        <f t="shared" si="4"/>
        <v>0</v>
      </c>
      <c r="M69" s="35">
        <f t="shared" si="5"/>
        <v>1</v>
      </c>
    </row>
    <row r="70" spans="2:13" ht="22.5" x14ac:dyDescent="0.2">
      <c r="B70" s="4" t="s">
        <v>93</v>
      </c>
      <c r="C70" s="5"/>
      <c r="D70" s="26" t="s">
        <v>92</v>
      </c>
      <c r="E70" s="40">
        <v>6140</v>
      </c>
      <c r="F70" s="26" t="s">
        <v>79</v>
      </c>
      <c r="G70" s="32">
        <f t="shared" si="3"/>
        <v>0</v>
      </c>
      <c r="H70" s="33">
        <v>0</v>
      </c>
      <c r="I70" s="33">
        <v>2162466.62</v>
      </c>
      <c r="J70" s="33">
        <v>0</v>
      </c>
      <c r="K70" s="33">
        <v>2162466.62</v>
      </c>
      <c r="L70" s="34">
        <f t="shared" si="4"/>
        <v>0</v>
      </c>
      <c r="M70" s="35">
        <f t="shared" si="5"/>
        <v>1</v>
      </c>
    </row>
    <row r="71" spans="2:13" ht="22.5" x14ac:dyDescent="0.2">
      <c r="B71" s="4" t="s">
        <v>94</v>
      </c>
      <c r="C71" s="5"/>
      <c r="D71" s="26" t="s">
        <v>92</v>
      </c>
      <c r="E71" s="40">
        <v>6140</v>
      </c>
      <c r="F71" s="26" t="s">
        <v>79</v>
      </c>
      <c r="G71" s="32">
        <f t="shared" si="3"/>
        <v>0</v>
      </c>
      <c r="H71" s="33">
        <v>0</v>
      </c>
      <c r="I71" s="33">
        <v>1647780.22</v>
      </c>
      <c r="J71" s="33">
        <v>1219706.76</v>
      </c>
      <c r="K71" s="33">
        <v>1647780.21</v>
      </c>
      <c r="L71" s="34">
        <f t="shared" si="4"/>
        <v>0</v>
      </c>
      <c r="M71" s="35">
        <f t="shared" si="5"/>
        <v>0.99999999393122951</v>
      </c>
    </row>
    <row r="72" spans="2:13" ht="22.5" x14ac:dyDescent="0.2">
      <c r="B72" s="4" t="s">
        <v>95</v>
      </c>
      <c r="C72" s="5"/>
      <c r="D72" s="26" t="s">
        <v>96</v>
      </c>
      <c r="E72" s="40">
        <v>6140</v>
      </c>
      <c r="F72" s="26" t="s">
        <v>79</v>
      </c>
      <c r="G72" s="32">
        <f t="shared" si="3"/>
        <v>0</v>
      </c>
      <c r="H72" s="33">
        <v>0</v>
      </c>
      <c r="I72" s="33">
        <v>715134.34</v>
      </c>
      <c r="J72" s="33">
        <v>0</v>
      </c>
      <c r="K72" s="33">
        <v>715134.33</v>
      </c>
      <c r="L72" s="34">
        <f t="shared" si="4"/>
        <v>0</v>
      </c>
      <c r="M72" s="35">
        <f t="shared" si="5"/>
        <v>0.99999998601661333</v>
      </c>
    </row>
    <row r="73" spans="2:13" x14ac:dyDescent="0.2">
      <c r="B73" s="4" t="s">
        <v>97</v>
      </c>
      <c r="C73" s="5"/>
      <c r="D73" s="26" t="s">
        <v>98</v>
      </c>
      <c r="E73" s="40">
        <v>6150</v>
      </c>
      <c r="F73" s="26" t="s">
        <v>80</v>
      </c>
      <c r="G73" s="32">
        <f t="shared" si="3"/>
        <v>0</v>
      </c>
      <c r="H73" s="33">
        <v>0</v>
      </c>
      <c r="I73" s="33">
        <v>1010589.87</v>
      </c>
      <c r="J73" s="33">
        <v>844744.21</v>
      </c>
      <c r="K73" s="33">
        <v>1010589.87</v>
      </c>
      <c r="L73" s="34">
        <f t="shared" si="4"/>
        <v>0</v>
      </c>
      <c r="M73" s="35">
        <f t="shared" si="5"/>
        <v>1</v>
      </c>
    </row>
    <row r="74" spans="2:13" ht="22.5" x14ac:dyDescent="0.2">
      <c r="B74" s="4" t="s">
        <v>99</v>
      </c>
      <c r="C74" s="5"/>
      <c r="D74" s="26" t="s">
        <v>100</v>
      </c>
      <c r="E74" s="40">
        <v>6140</v>
      </c>
      <c r="F74" s="26" t="s">
        <v>79</v>
      </c>
      <c r="G74" s="32">
        <f t="shared" si="3"/>
        <v>0</v>
      </c>
      <c r="H74" s="33">
        <v>0</v>
      </c>
      <c r="I74" s="33">
        <v>1381658.72</v>
      </c>
      <c r="J74" s="33">
        <v>0</v>
      </c>
      <c r="K74" s="33">
        <v>1381658.72</v>
      </c>
      <c r="L74" s="34">
        <f t="shared" si="4"/>
        <v>0</v>
      </c>
      <c r="M74" s="35">
        <f t="shared" si="5"/>
        <v>1</v>
      </c>
    </row>
    <row r="75" spans="2:13" x14ac:dyDescent="0.2">
      <c r="B75" s="4" t="s">
        <v>101</v>
      </c>
      <c r="C75" s="5"/>
      <c r="D75" s="26" t="s">
        <v>102</v>
      </c>
      <c r="E75" s="40">
        <v>6130</v>
      </c>
      <c r="F75" s="26" t="s">
        <v>103</v>
      </c>
      <c r="G75" s="32">
        <f t="shared" si="3"/>
        <v>0</v>
      </c>
      <c r="H75" s="33">
        <v>0</v>
      </c>
      <c r="I75" s="33">
        <v>2122874.63</v>
      </c>
      <c r="J75" s="33">
        <v>0</v>
      </c>
      <c r="K75" s="33">
        <v>0</v>
      </c>
      <c r="L75" s="34">
        <f t="shared" si="4"/>
        <v>0</v>
      </c>
      <c r="M75" s="35">
        <f t="shared" si="5"/>
        <v>0</v>
      </c>
    </row>
    <row r="76" spans="2:13" x14ac:dyDescent="0.2">
      <c r="B76" s="4" t="s">
        <v>104</v>
      </c>
      <c r="C76" s="5"/>
      <c r="D76" s="26" t="s">
        <v>105</v>
      </c>
      <c r="E76" s="40">
        <v>6130</v>
      </c>
      <c r="F76" s="26" t="s">
        <v>103</v>
      </c>
      <c r="G76" s="32">
        <f t="shared" si="3"/>
        <v>0</v>
      </c>
      <c r="H76" s="33">
        <v>0</v>
      </c>
      <c r="I76" s="33">
        <v>1085355.1599999999</v>
      </c>
      <c r="J76" s="33">
        <v>0</v>
      </c>
      <c r="K76" s="33">
        <v>0</v>
      </c>
      <c r="L76" s="34">
        <f t="shared" si="4"/>
        <v>0</v>
      </c>
      <c r="M76" s="35">
        <f t="shared" si="5"/>
        <v>0</v>
      </c>
    </row>
    <row r="77" spans="2:13" ht="22.5" x14ac:dyDescent="0.2">
      <c r="B77" s="4" t="s">
        <v>106</v>
      </c>
      <c r="C77" s="5"/>
      <c r="D77" s="26" t="s">
        <v>107</v>
      </c>
      <c r="E77" s="40">
        <v>6140</v>
      </c>
      <c r="F77" s="26" t="s">
        <v>79</v>
      </c>
      <c r="G77" s="32">
        <f t="shared" si="3"/>
        <v>0</v>
      </c>
      <c r="H77" s="33">
        <v>0</v>
      </c>
      <c r="I77" s="33">
        <v>1150321.51</v>
      </c>
      <c r="J77" s="33">
        <v>0</v>
      </c>
      <c r="K77" s="33">
        <v>1084824.3799999999</v>
      </c>
      <c r="L77" s="34">
        <f t="shared" si="4"/>
        <v>0</v>
      </c>
      <c r="M77" s="35">
        <f t="shared" si="5"/>
        <v>0.94306189232260806</v>
      </c>
    </row>
    <row r="78" spans="2:13" ht="22.5" x14ac:dyDescent="0.2">
      <c r="B78" s="4" t="s">
        <v>108</v>
      </c>
      <c r="C78" s="5"/>
      <c r="D78" s="26" t="s">
        <v>109</v>
      </c>
      <c r="E78" s="40">
        <v>6140</v>
      </c>
      <c r="F78" s="26" t="s">
        <v>79</v>
      </c>
      <c r="G78" s="32">
        <f t="shared" si="3"/>
        <v>0</v>
      </c>
      <c r="H78" s="33">
        <v>0</v>
      </c>
      <c r="I78" s="33">
        <v>1013640.25</v>
      </c>
      <c r="J78" s="33">
        <v>0</v>
      </c>
      <c r="K78" s="33">
        <v>937726.59</v>
      </c>
      <c r="L78" s="34">
        <f t="shared" si="4"/>
        <v>0</v>
      </c>
      <c r="M78" s="35">
        <f t="shared" si="5"/>
        <v>0.92510788714240577</v>
      </c>
    </row>
    <row r="79" spans="2:13" ht="22.5" x14ac:dyDescent="0.2">
      <c r="B79" s="4" t="s">
        <v>110</v>
      </c>
      <c r="C79" s="5"/>
      <c r="D79" s="26" t="s">
        <v>111</v>
      </c>
      <c r="E79" s="40">
        <v>6140</v>
      </c>
      <c r="F79" s="26" t="s">
        <v>79</v>
      </c>
      <c r="G79" s="32">
        <f t="shared" si="3"/>
        <v>0</v>
      </c>
      <c r="H79" s="33">
        <v>0</v>
      </c>
      <c r="I79" s="33">
        <v>325841.27</v>
      </c>
      <c r="J79" s="33">
        <v>0</v>
      </c>
      <c r="K79" s="33">
        <v>325841.27</v>
      </c>
      <c r="L79" s="34">
        <f t="shared" si="4"/>
        <v>0</v>
      </c>
      <c r="M79" s="35">
        <f t="shared" si="5"/>
        <v>1</v>
      </c>
    </row>
    <row r="80" spans="2:13" x14ac:dyDescent="0.2">
      <c r="B80" s="4" t="s">
        <v>112</v>
      </c>
      <c r="C80" s="5"/>
      <c r="D80" s="26" t="s">
        <v>113</v>
      </c>
      <c r="E80" s="40">
        <v>6130</v>
      </c>
      <c r="F80" s="26" t="s">
        <v>103</v>
      </c>
      <c r="G80" s="32">
        <f t="shared" si="3"/>
        <v>0</v>
      </c>
      <c r="H80" s="33">
        <v>0</v>
      </c>
      <c r="I80" s="33">
        <v>500000</v>
      </c>
      <c r="J80" s="33">
        <v>241907.92</v>
      </c>
      <c r="K80" s="33">
        <v>468101.15</v>
      </c>
      <c r="L80" s="34">
        <f t="shared" si="4"/>
        <v>0</v>
      </c>
      <c r="M80" s="35">
        <f t="shared" si="5"/>
        <v>0.93620230000000004</v>
      </c>
    </row>
    <row r="81" spans="2:13" ht="22.5" x14ac:dyDescent="0.2">
      <c r="B81" s="4" t="s">
        <v>114</v>
      </c>
      <c r="C81" s="5"/>
      <c r="D81" s="26" t="s">
        <v>115</v>
      </c>
      <c r="E81" s="40">
        <v>6140</v>
      </c>
      <c r="F81" s="26" t="s">
        <v>79</v>
      </c>
      <c r="G81" s="32">
        <f t="shared" si="3"/>
        <v>0</v>
      </c>
      <c r="H81" s="33">
        <v>0</v>
      </c>
      <c r="I81" s="33">
        <v>572404.91</v>
      </c>
      <c r="J81" s="33">
        <v>266449.81</v>
      </c>
      <c r="K81" s="33">
        <v>266449.81</v>
      </c>
      <c r="L81" s="34">
        <f t="shared" si="4"/>
        <v>0</v>
      </c>
      <c r="M81" s="35">
        <f t="shared" si="5"/>
        <v>0.46549183164763558</v>
      </c>
    </row>
    <row r="82" spans="2:13" ht="22.5" x14ac:dyDescent="0.2">
      <c r="B82" s="4" t="s">
        <v>116</v>
      </c>
      <c r="C82" s="5"/>
      <c r="D82" s="26" t="s">
        <v>117</v>
      </c>
      <c r="E82" s="40">
        <v>6140</v>
      </c>
      <c r="F82" s="26" t="s">
        <v>79</v>
      </c>
      <c r="G82" s="32">
        <f t="shared" si="3"/>
        <v>0</v>
      </c>
      <c r="H82" s="33">
        <v>0</v>
      </c>
      <c r="I82" s="33">
        <v>398954.84</v>
      </c>
      <c r="J82" s="33">
        <v>287147.02</v>
      </c>
      <c r="K82" s="33">
        <v>247975.85</v>
      </c>
      <c r="L82" s="34">
        <f t="shared" si="4"/>
        <v>0</v>
      </c>
      <c r="M82" s="35">
        <f t="shared" si="5"/>
        <v>0.62156370881476208</v>
      </c>
    </row>
    <row r="83" spans="2:13" x14ac:dyDescent="0.2">
      <c r="B83" s="4" t="s">
        <v>118</v>
      </c>
      <c r="C83" s="5"/>
      <c r="D83" s="26" t="s">
        <v>119</v>
      </c>
      <c r="E83" s="40">
        <v>6130</v>
      </c>
      <c r="F83" s="26" t="s">
        <v>103</v>
      </c>
      <c r="G83" s="32">
        <f t="shared" si="3"/>
        <v>0</v>
      </c>
      <c r="H83" s="33">
        <v>0</v>
      </c>
      <c r="I83" s="33">
        <v>1232686.99</v>
      </c>
      <c r="J83" s="33">
        <v>0</v>
      </c>
      <c r="K83" s="33">
        <v>0</v>
      </c>
      <c r="L83" s="34">
        <f t="shared" si="4"/>
        <v>0</v>
      </c>
      <c r="M83" s="35">
        <f t="shared" si="5"/>
        <v>0</v>
      </c>
    </row>
    <row r="84" spans="2:13" ht="22.5" x14ac:dyDescent="0.2">
      <c r="B84" s="4" t="s">
        <v>120</v>
      </c>
      <c r="C84" s="5"/>
      <c r="D84" s="26" t="s">
        <v>121</v>
      </c>
      <c r="E84" s="40">
        <v>6140</v>
      </c>
      <c r="F84" s="26" t="s">
        <v>79</v>
      </c>
      <c r="G84" s="32">
        <f t="shared" si="3"/>
        <v>0</v>
      </c>
      <c r="H84" s="33">
        <v>0</v>
      </c>
      <c r="I84" s="33">
        <v>1468436.3</v>
      </c>
      <c r="J84" s="33">
        <v>1339405.1599999999</v>
      </c>
      <c r="K84" s="33">
        <v>1339405.1599999999</v>
      </c>
      <c r="L84" s="34">
        <f t="shared" si="4"/>
        <v>0</v>
      </c>
      <c r="M84" s="35">
        <f t="shared" si="5"/>
        <v>0.91213024357951367</v>
      </c>
    </row>
    <row r="85" spans="2:13" ht="22.5" x14ac:dyDescent="0.2">
      <c r="B85" s="4" t="s">
        <v>122</v>
      </c>
      <c r="C85" s="5"/>
      <c r="D85" s="26" t="s">
        <v>123</v>
      </c>
      <c r="E85" s="40">
        <v>6140</v>
      </c>
      <c r="F85" s="26" t="s">
        <v>79</v>
      </c>
      <c r="G85" s="32">
        <f t="shared" si="3"/>
        <v>0</v>
      </c>
      <c r="H85" s="33">
        <v>0</v>
      </c>
      <c r="I85" s="33">
        <v>3517321.4</v>
      </c>
      <c r="J85" s="33">
        <v>1263910.43</v>
      </c>
      <c r="K85" s="33">
        <v>1263910.43</v>
      </c>
      <c r="L85" s="34">
        <f t="shared" si="4"/>
        <v>0</v>
      </c>
      <c r="M85" s="35">
        <f t="shared" si="5"/>
        <v>0.35933890772677185</v>
      </c>
    </row>
    <row r="86" spans="2:13" ht="22.5" x14ac:dyDescent="0.2">
      <c r="B86" s="4" t="s">
        <v>124</v>
      </c>
      <c r="C86" s="5"/>
      <c r="D86" s="26" t="s">
        <v>125</v>
      </c>
      <c r="E86" s="40">
        <v>6140</v>
      </c>
      <c r="F86" s="26" t="s">
        <v>79</v>
      </c>
      <c r="G86" s="32">
        <f t="shared" si="3"/>
        <v>0</v>
      </c>
      <c r="H86" s="33">
        <v>0</v>
      </c>
      <c r="I86" s="33">
        <v>2555604.2200000002</v>
      </c>
      <c r="J86" s="33">
        <v>805294.13</v>
      </c>
      <c r="K86" s="33">
        <v>805294.13</v>
      </c>
      <c r="L86" s="34">
        <f t="shared" si="4"/>
        <v>0</v>
      </c>
      <c r="M86" s="35">
        <f t="shared" si="5"/>
        <v>0.31510909384865549</v>
      </c>
    </row>
    <row r="87" spans="2:13" ht="22.5" x14ac:dyDescent="0.2">
      <c r="B87" s="4" t="s">
        <v>126</v>
      </c>
      <c r="C87" s="5"/>
      <c r="D87" s="26" t="s">
        <v>127</v>
      </c>
      <c r="E87" s="40">
        <v>6140</v>
      </c>
      <c r="F87" s="26" t="s">
        <v>79</v>
      </c>
      <c r="G87" s="32">
        <f t="shared" si="3"/>
        <v>0</v>
      </c>
      <c r="H87" s="33">
        <v>0</v>
      </c>
      <c r="I87" s="33">
        <v>1283322.25</v>
      </c>
      <c r="J87" s="33">
        <v>1283322.23</v>
      </c>
      <c r="K87" s="33">
        <v>739260.23</v>
      </c>
      <c r="L87" s="34">
        <f t="shared" si="4"/>
        <v>0</v>
      </c>
      <c r="M87" s="35">
        <f t="shared" si="5"/>
        <v>0.57605190746127866</v>
      </c>
    </row>
    <row r="88" spans="2:13" x14ac:dyDescent="0.2">
      <c r="B88" s="4" t="s">
        <v>128</v>
      </c>
      <c r="C88" s="5"/>
      <c r="D88" s="26" t="s">
        <v>129</v>
      </c>
      <c r="E88" s="40">
        <v>6120</v>
      </c>
      <c r="F88" s="26" t="s">
        <v>81</v>
      </c>
      <c r="G88" s="32">
        <f t="shared" si="3"/>
        <v>0</v>
      </c>
      <c r="H88" s="33">
        <v>0</v>
      </c>
      <c r="I88" s="33">
        <v>0</v>
      </c>
      <c r="J88" s="33">
        <v>0</v>
      </c>
      <c r="K88" s="33">
        <v>0</v>
      </c>
      <c r="L88" s="34">
        <f t="shared" si="4"/>
        <v>0</v>
      </c>
      <c r="M88" s="35">
        <f t="shared" si="5"/>
        <v>0</v>
      </c>
    </row>
    <row r="89" spans="2:13" x14ac:dyDescent="0.2">
      <c r="B89" s="4" t="s">
        <v>130</v>
      </c>
      <c r="C89" s="5"/>
      <c r="D89" s="26" t="s">
        <v>131</v>
      </c>
      <c r="E89" s="40">
        <v>6120</v>
      </c>
      <c r="F89" s="26" t="s">
        <v>81</v>
      </c>
      <c r="G89" s="32">
        <f t="shared" si="3"/>
        <v>0</v>
      </c>
      <c r="H89" s="33">
        <v>0</v>
      </c>
      <c r="I89" s="33">
        <v>0</v>
      </c>
      <c r="J89" s="33">
        <v>0</v>
      </c>
      <c r="K89" s="33">
        <v>0</v>
      </c>
      <c r="L89" s="34">
        <f t="shared" si="4"/>
        <v>0</v>
      </c>
      <c r="M89" s="35">
        <f t="shared" si="5"/>
        <v>0</v>
      </c>
    </row>
    <row r="90" spans="2:13" x14ac:dyDescent="0.2">
      <c r="B90" s="4" t="s">
        <v>132</v>
      </c>
      <c r="C90" s="5"/>
      <c r="D90" s="26" t="s">
        <v>133</v>
      </c>
      <c r="E90" s="40">
        <v>6150</v>
      </c>
      <c r="F90" s="26" t="s">
        <v>80</v>
      </c>
      <c r="G90" s="32">
        <f t="shared" si="3"/>
        <v>0</v>
      </c>
      <c r="H90" s="33">
        <v>0</v>
      </c>
      <c r="I90" s="33">
        <v>13855451.5</v>
      </c>
      <c r="J90" s="33">
        <v>7368945.2599999998</v>
      </c>
      <c r="K90" s="33">
        <v>7396021.0499999998</v>
      </c>
      <c r="L90" s="34">
        <f t="shared" si="4"/>
        <v>0</v>
      </c>
      <c r="M90" s="35">
        <f t="shared" si="5"/>
        <v>0.53379863153503149</v>
      </c>
    </row>
    <row r="91" spans="2:13" x14ac:dyDescent="0.2">
      <c r="B91" s="4" t="s">
        <v>134</v>
      </c>
      <c r="C91" s="5"/>
      <c r="D91" s="26" t="s">
        <v>135</v>
      </c>
      <c r="E91" s="40">
        <v>6120</v>
      </c>
      <c r="F91" s="26" t="s">
        <v>81</v>
      </c>
      <c r="G91" s="32">
        <f t="shared" si="3"/>
        <v>0</v>
      </c>
      <c r="H91" s="33">
        <v>0</v>
      </c>
      <c r="I91" s="33">
        <v>1099712.2</v>
      </c>
      <c r="J91" s="33">
        <v>1099712.2</v>
      </c>
      <c r="K91" s="33">
        <v>1099712.2</v>
      </c>
      <c r="L91" s="34">
        <f t="shared" si="4"/>
        <v>0</v>
      </c>
      <c r="M91" s="35">
        <f t="shared" si="5"/>
        <v>1</v>
      </c>
    </row>
    <row r="92" spans="2:13" ht="22.5" x14ac:dyDescent="0.2">
      <c r="B92" s="4" t="s">
        <v>136</v>
      </c>
      <c r="C92" s="5"/>
      <c r="D92" s="26" t="s">
        <v>137</v>
      </c>
      <c r="E92" s="40">
        <v>6140</v>
      </c>
      <c r="F92" s="26" t="s">
        <v>79</v>
      </c>
      <c r="G92" s="32">
        <f t="shared" si="3"/>
        <v>0</v>
      </c>
      <c r="H92" s="33">
        <v>0</v>
      </c>
      <c r="I92" s="33">
        <v>363543.28</v>
      </c>
      <c r="J92" s="33">
        <v>363543.27</v>
      </c>
      <c r="K92" s="33">
        <v>363543.27</v>
      </c>
      <c r="L92" s="34">
        <f t="shared" si="4"/>
        <v>0</v>
      </c>
      <c r="M92" s="35">
        <f t="shared" si="5"/>
        <v>0.99999997249295869</v>
      </c>
    </row>
    <row r="93" spans="2:13" ht="22.5" x14ac:dyDescent="0.2">
      <c r="B93" s="4" t="s">
        <v>138</v>
      </c>
      <c r="C93" s="5"/>
      <c r="D93" s="26" t="s">
        <v>139</v>
      </c>
      <c r="E93" s="40">
        <v>6140</v>
      </c>
      <c r="F93" s="26" t="s">
        <v>79</v>
      </c>
      <c r="G93" s="32">
        <f t="shared" si="3"/>
        <v>0</v>
      </c>
      <c r="H93" s="33">
        <v>0</v>
      </c>
      <c r="I93" s="33">
        <v>1251329.7</v>
      </c>
      <c r="J93" s="33">
        <v>1251329.7</v>
      </c>
      <c r="K93" s="33">
        <v>1251329.7</v>
      </c>
      <c r="L93" s="34">
        <f t="shared" si="4"/>
        <v>0</v>
      </c>
      <c r="M93" s="35">
        <f t="shared" si="5"/>
        <v>1</v>
      </c>
    </row>
    <row r="94" spans="2:13" ht="22.5" x14ac:dyDescent="0.2">
      <c r="B94" s="4" t="s">
        <v>140</v>
      </c>
      <c r="C94" s="5"/>
      <c r="D94" s="26" t="s">
        <v>141</v>
      </c>
      <c r="E94" s="40">
        <v>6140</v>
      </c>
      <c r="F94" s="26" t="s">
        <v>79</v>
      </c>
      <c r="G94" s="32">
        <f t="shared" ref="G94:G125" si="6">+H94</f>
        <v>0</v>
      </c>
      <c r="H94" s="33">
        <v>0</v>
      </c>
      <c r="I94" s="33">
        <v>1046412.96</v>
      </c>
      <c r="J94" s="33">
        <v>1046412.96</v>
      </c>
      <c r="K94" s="33">
        <v>1046412.96</v>
      </c>
      <c r="L94" s="34">
        <f t="shared" ref="L94:L125" si="7">IFERROR(K94/H94,0)</f>
        <v>0</v>
      </c>
      <c r="M94" s="35">
        <f t="shared" ref="M94:M125" si="8">IFERROR(K94/I94,0)</f>
        <v>1</v>
      </c>
    </row>
    <row r="95" spans="2:13" ht="22.5" x14ac:dyDescent="0.2">
      <c r="B95" s="4" t="s">
        <v>142</v>
      </c>
      <c r="C95" s="5"/>
      <c r="D95" s="26" t="s">
        <v>143</v>
      </c>
      <c r="E95" s="40">
        <v>6140</v>
      </c>
      <c r="F95" s="26" t="s">
        <v>79</v>
      </c>
      <c r="G95" s="32">
        <f t="shared" si="6"/>
        <v>0</v>
      </c>
      <c r="H95" s="33">
        <v>0</v>
      </c>
      <c r="I95" s="33">
        <v>934431.84</v>
      </c>
      <c r="J95" s="33">
        <v>934431.84</v>
      </c>
      <c r="K95" s="33">
        <v>934431.84</v>
      </c>
      <c r="L95" s="34">
        <f t="shared" si="7"/>
        <v>0</v>
      </c>
      <c r="M95" s="35">
        <f t="shared" si="8"/>
        <v>1</v>
      </c>
    </row>
    <row r="96" spans="2:13" ht="22.5" x14ac:dyDescent="0.2">
      <c r="B96" s="4" t="s">
        <v>144</v>
      </c>
      <c r="C96" s="5"/>
      <c r="D96" s="26" t="s">
        <v>145</v>
      </c>
      <c r="E96" s="40">
        <v>6140</v>
      </c>
      <c r="F96" s="26" t="s">
        <v>79</v>
      </c>
      <c r="G96" s="32">
        <f t="shared" si="6"/>
        <v>0</v>
      </c>
      <c r="H96" s="33">
        <v>0</v>
      </c>
      <c r="I96" s="33">
        <v>1807418.53</v>
      </c>
      <c r="J96" s="33">
        <v>1807418.53</v>
      </c>
      <c r="K96" s="33">
        <v>1807418.53</v>
      </c>
      <c r="L96" s="34">
        <f t="shared" si="7"/>
        <v>0</v>
      </c>
      <c r="M96" s="35">
        <f t="shared" si="8"/>
        <v>1</v>
      </c>
    </row>
    <row r="97" spans="2:13" ht="22.5" x14ac:dyDescent="0.2">
      <c r="B97" s="4" t="s">
        <v>146</v>
      </c>
      <c r="C97" s="5"/>
      <c r="D97" s="26" t="s">
        <v>147</v>
      </c>
      <c r="E97" s="40">
        <v>6140</v>
      </c>
      <c r="F97" s="26" t="s">
        <v>79</v>
      </c>
      <c r="G97" s="32">
        <f t="shared" si="6"/>
        <v>0</v>
      </c>
      <c r="H97" s="33">
        <v>0</v>
      </c>
      <c r="I97" s="33">
        <v>756662.62</v>
      </c>
      <c r="J97" s="33">
        <v>756662.62</v>
      </c>
      <c r="K97" s="33">
        <v>756662.62</v>
      </c>
      <c r="L97" s="34">
        <f t="shared" si="7"/>
        <v>0</v>
      </c>
      <c r="M97" s="35">
        <f t="shared" si="8"/>
        <v>1</v>
      </c>
    </row>
    <row r="98" spans="2:13" ht="22.5" x14ac:dyDescent="0.2">
      <c r="B98" s="4" t="s">
        <v>148</v>
      </c>
      <c r="C98" s="5"/>
      <c r="D98" s="26" t="s">
        <v>149</v>
      </c>
      <c r="E98" s="40">
        <v>6140</v>
      </c>
      <c r="F98" s="26" t="s">
        <v>79</v>
      </c>
      <c r="G98" s="32">
        <f t="shared" si="6"/>
        <v>0</v>
      </c>
      <c r="H98" s="33">
        <v>0</v>
      </c>
      <c r="I98" s="33">
        <v>1385513.66</v>
      </c>
      <c r="J98" s="33">
        <v>1385513.66</v>
      </c>
      <c r="K98" s="33">
        <v>1385513.66</v>
      </c>
      <c r="L98" s="34">
        <f t="shared" si="7"/>
        <v>0</v>
      </c>
      <c r="M98" s="35">
        <f t="shared" si="8"/>
        <v>1</v>
      </c>
    </row>
    <row r="99" spans="2:13" ht="22.5" x14ac:dyDescent="0.2">
      <c r="B99" s="4" t="s">
        <v>150</v>
      </c>
      <c r="C99" s="5"/>
      <c r="D99" s="26" t="s">
        <v>151</v>
      </c>
      <c r="E99" s="40">
        <v>6140</v>
      </c>
      <c r="F99" s="26" t="s">
        <v>79</v>
      </c>
      <c r="G99" s="32">
        <f t="shared" si="6"/>
        <v>0</v>
      </c>
      <c r="H99" s="33">
        <v>0</v>
      </c>
      <c r="I99" s="33">
        <v>1238886.8700000001</v>
      </c>
      <c r="J99" s="33">
        <v>1238886.8700000001</v>
      </c>
      <c r="K99" s="33">
        <v>1238886.8700000001</v>
      </c>
      <c r="L99" s="34">
        <f t="shared" si="7"/>
        <v>0</v>
      </c>
      <c r="M99" s="35">
        <f t="shared" si="8"/>
        <v>1</v>
      </c>
    </row>
    <row r="100" spans="2:13" ht="22.5" x14ac:dyDescent="0.2">
      <c r="B100" s="4" t="s">
        <v>152</v>
      </c>
      <c r="C100" s="5"/>
      <c r="D100" s="26" t="s">
        <v>153</v>
      </c>
      <c r="E100" s="40">
        <v>6140</v>
      </c>
      <c r="F100" s="26" t="s">
        <v>79</v>
      </c>
      <c r="G100" s="32">
        <f t="shared" si="6"/>
        <v>0</v>
      </c>
      <c r="H100" s="33">
        <v>0</v>
      </c>
      <c r="I100" s="33">
        <v>887907.08</v>
      </c>
      <c r="J100" s="33">
        <v>887907.08</v>
      </c>
      <c r="K100" s="33">
        <v>887907.08</v>
      </c>
      <c r="L100" s="34">
        <f t="shared" si="7"/>
        <v>0</v>
      </c>
      <c r="M100" s="35">
        <f t="shared" si="8"/>
        <v>1</v>
      </c>
    </row>
    <row r="101" spans="2:13" ht="22.5" x14ac:dyDescent="0.2">
      <c r="B101" s="4" t="s">
        <v>154</v>
      </c>
      <c r="C101" s="5"/>
      <c r="D101" s="26" t="s">
        <v>155</v>
      </c>
      <c r="E101" s="40">
        <v>6140</v>
      </c>
      <c r="F101" s="26" t="s">
        <v>79</v>
      </c>
      <c r="G101" s="32">
        <f t="shared" si="6"/>
        <v>0</v>
      </c>
      <c r="H101" s="33">
        <v>0</v>
      </c>
      <c r="I101" s="33">
        <v>2099237.7799999998</v>
      </c>
      <c r="J101" s="33">
        <v>1831361.71</v>
      </c>
      <c r="K101" s="33">
        <v>1831361.71</v>
      </c>
      <c r="L101" s="34">
        <f t="shared" si="7"/>
        <v>0</v>
      </c>
      <c r="M101" s="35">
        <f t="shared" si="8"/>
        <v>0.87239365042296457</v>
      </c>
    </row>
    <row r="102" spans="2:13" ht="22.5" x14ac:dyDescent="0.2">
      <c r="B102" s="4" t="s">
        <v>156</v>
      </c>
      <c r="C102" s="5"/>
      <c r="D102" s="26" t="s">
        <v>157</v>
      </c>
      <c r="E102" s="40">
        <v>6140</v>
      </c>
      <c r="F102" s="26" t="s">
        <v>79</v>
      </c>
      <c r="G102" s="32">
        <f t="shared" si="6"/>
        <v>0</v>
      </c>
      <c r="H102" s="33">
        <v>0</v>
      </c>
      <c r="I102" s="33">
        <v>850409.54</v>
      </c>
      <c r="J102" s="33">
        <v>66627.87</v>
      </c>
      <c r="K102" s="33">
        <v>66627.87</v>
      </c>
      <c r="L102" s="34">
        <f t="shared" si="7"/>
        <v>0</v>
      </c>
      <c r="M102" s="35">
        <f t="shared" si="8"/>
        <v>7.8347980433051106E-2</v>
      </c>
    </row>
    <row r="103" spans="2:13" ht="22.5" x14ac:dyDescent="0.2">
      <c r="B103" s="4" t="s">
        <v>158</v>
      </c>
      <c r="C103" s="5"/>
      <c r="D103" s="26" t="s">
        <v>159</v>
      </c>
      <c r="E103" s="40">
        <v>6140</v>
      </c>
      <c r="F103" s="26" t="s">
        <v>79</v>
      </c>
      <c r="G103" s="32">
        <f t="shared" si="6"/>
        <v>0</v>
      </c>
      <c r="H103" s="33">
        <v>0</v>
      </c>
      <c r="I103" s="33">
        <v>724573.89</v>
      </c>
      <c r="J103" s="33">
        <v>0</v>
      </c>
      <c r="K103" s="33">
        <v>0</v>
      </c>
      <c r="L103" s="34">
        <f t="shared" si="7"/>
        <v>0</v>
      </c>
      <c r="M103" s="35">
        <f t="shared" si="8"/>
        <v>0</v>
      </c>
    </row>
    <row r="104" spans="2:13" ht="22.5" x14ac:dyDescent="0.2">
      <c r="B104" s="4" t="s">
        <v>160</v>
      </c>
      <c r="C104" s="5"/>
      <c r="D104" s="26" t="s">
        <v>161</v>
      </c>
      <c r="E104" s="40">
        <v>6140</v>
      </c>
      <c r="F104" s="26" t="s">
        <v>79</v>
      </c>
      <c r="G104" s="32">
        <f t="shared" si="6"/>
        <v>0</v>
      </c>
      <c r="H104" s="33">
        <v>0</v>
      </c>
      <c r="I104" s="33">
        <v>1510845.4</v>
      </c>
      <c r="J104" s="33">
        <v>0</v>
      </c>
      <c r="K104" s="33">
        <v>0</v>
      </c>
      <c r="L104" s="34">
        <f t="shared" si="7"/>
        <v>0</v>
      </c>
      <c r="M104" s="35">
        <f t="shared" si="8"/>
        <v>0</v>
      </c>
    </row>
    <row r="105" spans="2:13" ht="22.5" x14ac:dyDescent="0.2">
      <c r="B105" s="4" t="s">
        <v>162</v>
      </c>
      <c r="C105" s="5"/>
      <c r="D105" s="26" t="s">
        <v>163</v>
      </c>
      <c r="E105" s="40">
        <v>6140</v>
      </c>
      <c r="F105" s="26" t="s">
        <v>79</v>
      </c>
      <c r="G105" s="32">
        <f t="shared" si="6"/>
        <v>0</v>
      </c>
      <c r="H105" s="33">
        <v>0</v>
      </c>
      <c r="I105" s="33">
        <v>4020671.24</v>
      </c>
      <c r="J105" s="33">
        <v>0</v>
      </c>
      <c r="K105" s="33">
        <v>0</v>
      </c>
      <c r="L105" s="34">
        <f t="shared" si="7"/>
        <v>0</v>
      </c>
      <c r="M105" s="35">
        <f t="shared" si="8"/>
        <v>0</v>
      </c>
    </row>
    <row r="106" spans="2:13" ht="22.5" x14ac:dyDescent="0.2">
      <c r="B106" s="4" t="s">
        <v>164</v>
      </c>
      <c r="C106" s="5"/>
      <c r="D106" s="26" t="s">
        <v>165</v>
      </c>
      <c r="E106" s="40">
        <v>6140</v>
      </c>
      <c r="F106" s="26" t="s">
        <v>79</v>
      </c>
      <c r="G106" s="32">
        <f t="shared" si="6"/>
        <v>0</v>
      </c>
      <c r="H106" s="33">
        <v>0</v>
      </c>
      <c r="I106" s="33">
        <v>2679742.38</v>
      </c>
      <c r="J106" s="33">
        <v>696608.95</v>
      </c>
      <c r="K106" s="33">
        <v>696608.95</v>
      </c>
      <c r="L106" s="34">
        <f t="shared" si="7"/>
        <v>0</v>
      </c>
      <c r="M106" s="35">
        <f t="shared" si="8"/>
        <v>0.2599537012210853</v>
      </c>
    </row>
    <row r="107" spans="2:13" ht="22.5" x14ac:dyDescent="0.2">
      <c r="B107" s="4" t="s">
        <v>166</v>
      </c>
      <c r="C107" s="5"/>
      <c r="D107" s="26" t="s">
        <v>167</v>
      </c>
      <c r="E107" s="40">
        <v>6140</v>
      </c>
      <c r="F107" s="26" t="s">
        <v>79</v>
      </c>
      <c r="G107" s="32">
        <f t="shared" si="6"/>
        <v>0</v>
      </c>
      <c r="H107" s="33">
        <v>0</v>
      </c>
      <c r="I107" s="33">
        <v>1223942.8400000001</v>
      </c>
      <c r="J107" s="33">
        <v>0</v>
      </c>
      <c r="K107" s="33">
        <v>0</v>
      </c>
      <c r="L107" s="34">
        <f t="shared" si="7"/>
        <v>0</v>
      </c>
      <c r="M107" s="35">
        <f t="shared" si="8"/>
        <v>0</v>
      </c>
    </row>
    <row r="108" spans="2:13" ht="22.5" x14ac:dyDescent="0.2">
      <c r="B108" s="4" t="s">
        <v>168</v>
      </c>
      <c r="C108" s="5"/>
      <c r="D108" s="26" t="s">
        <v>169</v>
      </c>
      <c r="E108" s="40">
        <v>6140</v>
      </c>
      <c r="F108" s="26" t="s">
        <v>79</v>
      </c>
      <c r="G108" s="32">
        <f t="shared" si="6"/>
        <v>0</v>
      </c>
      <c r="H108" s="33">
        <v>0</v>
      </c>
      <c r="I108" s="33">
        <v>2049109.26</v>
      </c>
      <c r="J108" s="33">
        <v>0</v>
      </c>
      <c r="K108" s="33">
        <v>0</v>
      </c>
      <c r="L108" s="34">
        <f t="shared" si="7"/>
        <v>0</v>
      </c>
      <c r="M108" s="35">
        <f t="shared" si="8"/>
        <v>0</v>
      </c>
    </row>
    <row r="109" spans="2:13" x14ac:dyDescent="0.2">
      <c r="B109" s="4" t="s">
        <v>170</v>
      </c>
      <c r="C109" s="5"/>
      <c r="D109" s="26" t="s">
        <v>171</v>
      </c>
      <c r="E109" s="40">
        <v>6150</v>
      </c>
      <c r="F109" s="26" t="s">
        <v>80</v>
      </c>
      <c r="G109" s="32">
        <f t="shared" si="6"/>
        <v>0</v>
      </c>
      <c r="H109" s="33">
        <v>0</v>
      </c>
      <c r="I109" s="33">
        <v>199400</v>
      </c>
      <c r="J109" s="33">
        <v>199400</v>
      </c>
      <c r="K109" s="33">
        <v>199400</v>
      </c>
      <c r="L109" s="34">
        <f t="shared" si="7"/>
        <v>0</v>
      </c>
      <c r="M109" s="35">
        <f t="shared" si="8"/>
        <v>1</v>
      </c>
    </row>
    <row r="110" spans="2:13" x14ac:dyDescent="0.2">
      <c r="B110" s="4" t="s">
        <v>172</v>
      </c>
      <c r="C110" s="5"/>
      <c r="D110" s="26" t="s">
        <v>173</v>
      </c>
      <c r="E110" s="40">
        <v>6150</v>
      </c>
      <c r="F110" s="26" t="s">
        <v>80</v>
      </c>
      <c r="G110" s="32">
        <f t="shared" si="6"/>
        <v>0</v>
      </c>
      <c r="H110" s="33">
        <v>0</v>
      </c>
      <c r="I110" s="33">
        <v>448650</v>
      </c>
      <c r="J110" s="33">
        <v>448650</v>
      </c>
      <c r="K110" s="33">
        <v>448650</v>
      </c>
      <c r="L110" s="34">
        <f t="shared" si="7"/>
        <v>0</v>
      </c>
      <c r="M110" s="35">
        <f t="shared" si="8"/>
        <v>1</v>
      </c>
    </row>
    <row r="111" spans="2:13" ht="22.5" x14ac:dyDescent="0.2">
      <c r="B111" s="4" t="s">
        <v>174</v>
      </c>
      <c r="C111" s="5"/>
      <c r="D111" s="26" t="s">
        <v>175</v>
      </c>
      <c r="E111" s="40">
        <v>6140</v>
      </c>
      <c r="F111" s="26" t="s">
        <v>79</v>
      </c>
      <c r="G111" s="32">
        <f t="shared" si="6"/>
        <v>0</v>
      </c>
      <c r="H111" s="33">
        <v>0</v>
      </c>
      <c r="I111" s="33">
        <v>303859.08</v>
      </c>
      <c r="J111" s="33">
        <v>0</v>
      </c>
      <c r="K111" s="33">
        <v>0</v>
      </c>
      <c r="L111" s="34">
        <f t="shared" si="7"/>
        <v>0</v>
      </c>
      <c r="M111" s="35">
        <f t="shared" si="8"/>
        <v>0</v>
      </c>
    </row>
    <row r="112" spans="2:13" x14ac:dyDescent="0.2">
      <c r="B112" s="4" t="s">
        <v>176</v>
      </c>
      <c r="C112" s="5"/>
      <c r="D112" s="26" t="s">
        <v>177</v>
      </c>
      <c r="E112" s="40">
        <v>6130</v>
      </c>
      <c r="F112" s="26" t="s">
        <v>103</v>
      </c>
      <c r="G112" s="32">
        <f t="shared" si="6"/>
        <v>0</v>
      </c>
      <c r="H112" s="33">
        <v>0</v>
      </c>
      <c r="I112" s="33">
        <v>1239935.3700000001</v>
      </c>
      <c r="J112" s="33">
        <v>0</v>
      </c>
      <c r="K112" s="33">
        <v>0</v>
      </c>
      <c r="L112" s="34">
        <f t="shared" si="7"/>
        <v>0</v>
      </c>
      <c r="M112" s="35">
        <f t="shared" si="8"/>
        <v>0</v>
      </c>
    </row>
    <row r="113" spans="2:13" ht="22.5" x14ac:dyDescent="0.2">
      <c r="B113" s="4" t="s">
        <v>178</v>
      </c>
      <c r="C113" s="5"/>
      <c r="D113" s="26" t="s">
        <v>179</v>
      </c>
      <c r="E113" s="40">
        <v>6140</v>
      </c>
      <c r="F113" s="26" t="s">
        <v>79</v>
      </c>
      <c r="G113" s="32">
        <f t="shared" si="6"/>
        <v>0</v>
      </c>
      <c r="H113" s="33">
        <v>0</v>
      </c>
      <c r="I113" s="33">
        <v>0</v>
      </c>
      <c r="J113" s="33">
        <v>0</v>
      </c>
      <c r="K113" s="33">
        <v>0</v>
      </c>
      <c r="L113" s="34">
        <f t="shared" si="7"/>
        <v>0</v>
      </c>
      <c r="M113" s="35">
        <f t="shared" si="8"/>
        <v>0</v>
      </c>
    </row>
    <row r="114" spans="2:13" ht="22.5" x14ac:dyDescent="0.2">
      <c r="B114" s="4" t="s">
        <v>180</v>
      </c>
      <c r="C114" s="5"/>
      <c r="D114" s="26" t="s">
        <v>181</v>
      </c>
      <c r="E114" s="40">
        <v>6140</v>
      </c>
      <c r="F114" s="26" t="s">
        <v>79</v>
      </c>
      <c r="G114" s="32">
        <f t="shared" si="6"/>
        <v>0</v>
      </c>
      <c r="H114" s="33">
        <v>0</v>
      </c>
      <c r="I114" s="33">
        <v>3136420.16</v>
      </c>
      <c r="J114" s="33">
        <v>738319.73</v>
      </c>
      <c r="K114" s="33">
        <v>738319.73</v>
      </c>
      <c r="L114" s="34">
        <f t="shared" si="7"/>
        <v>0</v>
      </c>
      <c r="M114" s="35">
        <f t="shared" si="8"/>
        <v>0.2354020483020999</v>
      </c>
    </row>
    <row r="115" spans="2:13" ht="22.5" x14ac:dyDescent="0.2">
      <c r="B115" s="4" t="s">
        <v>182</v>
      </c>
      <c r="C115" s="5"/>
      <c r="D115" s="26" t="s">
        <v>183</v>
      </c>
      <c r="E115" s="40">
        <v>6140</v>
      </c>
      <c r="F115" s="26" t="s">
        <v>79</v>
      </c>
      <c r="G115" s="32">
        <f t="shared" si="6"/>
        <v>0</v>
      </c>
      <c r="H115" s="33">
        <v>0</v>
      </c>
      <c r="I115" s="33">
        <v>1243220.6000000001</v>
      </c>
      <c r="J115" s="33">
        <v>1108693.6100000001</v>
      </c>
      <c r="K115" s="33">
        <v>1108693.6100000001</v>
      </c>
      <c r="L115" s="34">
        <f t="shared" si="7"/>
        <v>0</v>
      </c>
      <c r="M115" s="35">
        <f t="shared" si="8"/>
        <v>0.89179153723804128</v>
      </c>
    </row>
    <row r="116" spans="2:13" ht="22.5" x14ac:dyDescent="0.2">
      <c r="B116" s="4" t="s">
        <v>184</v>
      </c>
      <c r="C116" s="5"/>
      <c r="D116" s="26" t="s">
        <v>185</v>
      </c>
      <c r="E116" s="40">
        <v>6140</v>
      </c>
      <c r="F116" s="26" t="s">
        <v>79</v>
      </c>
      <c r="G116" s="32">
        <f t="shared" si="6"/>
        <v>0</v>
      </c>
      <c r="H116" s="33">
        <v>0</v>
      </c>
      <c r="I116" s="33">
        <v>1643002.3</v>
      </c>
      <c r="J116" s="33">
        <v>0</v>
      </c>
      <c r="K116" s="33">
        <v>0</v>
      </c>
      <c r="L116" s="34">
        <f t="shared" si="7"/>
        <v>0</v>
      </c>
      <c r="M116" s="35">
        <f t="shared" si="8"/>
        <v>0</v>
      </c>
    </row>
    <row r="117" spans="2:13" ht="22.5" x14ac:dyDescent="0.2">
      <c r="B117" s="4" t="s">
        <v>186</v>
      </c>
      <c r="C117" s="5"/>
      <c r="D117" s="26" t="s">
        <v>187</v>
      </c>
      <c r="E117" s="40">
        <v>6140</v>
      </c>
      <c r="F117" s="26" t="s">
        <v>79</v>
      </c>
      <c r="G117" s="32">
        <f t="shared" si="6"/>
        <v>0</v>
      </c>
      <c r="H117" s="33">
        <v>0</v>
      </c>
      <c r="I117" s="33">
        <v>3443470.57</v>
      </c>
      <c r="J117" s="33">
        <v>0</v>
      </c>
      <c r="K117" s="33">
        <v>0</v>
      </c>
      <c r="L117" s="34">
        <f t="shared" si="7"/>
        <v>0</v>
      </c>
      <c r="M117" s="35">
        <f t="shared" si="8"/>
        <v>0</v>
      </c>
    </row>
    <row r="118" spans="2:13" x14ac:dyDescent="0.2">
      <c r="B118" s="4" t="s">
        <v>188</v>
      </c>
      <c r="C118" s="5"/>
      <c r="D118" s="26" t="s">
        <v>189</v>
      </c>
      <c r="E118" s="40">
        <v>6120</v>
      </c>
      <c r="F118" s="26" t="s">
        <v>81</v>
      </c>
      <c r="G118" s="32">
        <f t="shared" si="6"/>
        <v>0</v>
      </c>
      <c r="H118" s="33">
        <v>0</v>
      </c>
      <c r="I118" s="33">
        <v>1023350.42</v>
      </c>
      <c r="J118" s="33">
        <v>0</v>
      </c>
      <c r="K118" s="33">
        <v>0</v>
      </c>
      <c r="L118" s="34">
        <f t="shared" si="7"/>
        <v>0</v>
      </c>
      <c r="M118" s="35">
        <f t="shared" si="8"/>
        <v>0</v>
      </c>
    </row>
    <row r="119" spans="2:13" ht="22.5" x14ac:dyDescent="0.2">
      <c r="B119" s="4" t="s">
        <v>190</v>
      </c>
      <c r="C119" s="5"/>
      <c r="D119" s="26" t="s">
        <v>191</v>
      </c>
      <c r="E119" s="40">
        <v>6140</v>
      </c>
      <c r="F119" s="26" t="s">
        <v>79</v>
      </c>
      <c r="G119" s="32">
        <f t="shared" si="6"/>
        <v>0</v>
      </c>
      <c r="H119" s="33">
        <v>0</v>
      </c>
      <c r="I119" s="33">
        <v>1500000</v>
      </c>
      <c r="J119" s="33">
        <v>0</v>
      </c>
      <c r="K119" s="33">
        <v>0</v>
      </c>
      <c r="L119" s="34">
        <f t="shared" si="7"/>
        <v>0</v>
      </c>
      <c r="M119" s="35">
        <f t="shared" si="8"/>
        <v>0</v>
      </c>
    </row>
    <row r="120" spans="2:13" ht="22.5" x14ac:dyDescent="0.2">
      <c r="B120" s="4" t="s">
        <v>192</v>
      </c>
      <c r="C120" s="5"/>
      <c r="D120" s="26" t="s">
        <v>193</v>
      </c>
      <c r="E120" s="40">
        <v>6140</v>
      </c>
      <c r="F120" s="26" t="s">
        <v>79</v>
      </c>
      <c r="G120" s="32">
        <f t="shared" si="6"/>
        <v>0</v>
      </c>
      <c r="H120" s="33">
        <v>0</v>
      </c>
      <c r="I120" s="33">
        <v>1000000</v>
      </c>
      <c r="J120" s="33">
        <v>0</v>
      </c>
      <c r="K120" s="33">
        <v>0</v>
      </c>
      <c r="L120" s="34">
        <f t="shared" si="7"/>
        <v>0</v>
      </c>
      <c r="M120" s="35">
        <f t="shared" si="8"/>
        <v>0</v>
      </c>
    </row>
    <row r="121" spans="2:13" ht="22.5" x14ac:dyDescent="0.2">
      <c r="B121" s="4" t="s">
        <v>194</v>
      </c>
      <c r="C121" s="5"/>
      <c r="D121" s="26" t="s">
        <v>193</v>
      </c>
      <c r="E121" s="40">
        <v>6140</v>
      </c>
      <c r="F121" s="26" t="s">
        <v>79</v>
      </c>
      <c r="G121" s="32">
        <f t="shared" si="6"/>
        <v>0</v>
      </c>
      <c r="H121" s="33">
        <v>0</v>
      </c>
      <c r="I121" s="33">
        <v>1200000</v>
      </c>
      <c r="J121" s="33">
        <v>0</v>
      </c>
      <c r="K121" s="33">
        <v>0</v>
      </c>
      <c r="L121" s="34">
        <f t="shared" si="7"/>
        <v>0</v>
      </c>
      <c r="M121" s="35">
        <f t="shared" si="8"/>
        <v>0</v>
      </c>
    </row>
    <row r="122" spans="2:13" x14ac:dyDescent="0.2">
      <c r="B122" s="4" t="s">
        <v>195</v>
      </c>
      <c r="C122" s="5"/>
      <c r="D122" s="26" t="s">
        <v>196</v>
      </c>
      <c r="E122" s="40">
        <v>6150</v>
      </c>
      <c r="F122" s="26" t="s">
        <v>80</v>
      </c>
      <c r="G122" s="32">
        <f t="shared" si="6"/>
        <v>0</v>
      </c>
      <c r="H122" s="33">
        <v>0</v>
      </c>
      <c r="I122" s="33">
        <v>1189638</v>
      </c>
      <c r="J122" s="33">
        <v>848100.53</v>
      </c>
      <c r="K122" s="33">
        <v>848100.53</v>
      </c>
      <c r="L122" s="34">
        <f t="shared" si="7"/>
        <v>0</v>
      </c>
      <c r="M122" s="35">
        <f t="shared" si="8"/>
        <v>0.71290638832989539</v>
      </c>
    </row>
    <row r="123" spans="2:13" x14ac:dyDescent="0.2">
      <c r="B123" s="4" t="s">
        <v>197</v>
      </c>
      <c r="C123" s="5"/>
      <c r="D123" s="26" t="s">
        <v>198</v>
      </c>
      <c r="E123" s="40">
        <v>6150</v>
      </c>
      <c r="F123" s="26" t="s">
        <v>80</v>
      </c>
      <c r="G123" s="32">
        <f t="shared" si="6"/>
        <v>0</v>
      </c>
      <c r="H123" s="33">
        <v>0</v>
      </c>
      <c r="I123" s="33">
        <v>140070</v>
      </c>
      <c r="J123" s="33">
        <v>98651.57</v>
      </c>
      <c r="K123" s="33">
        <v>98651.57</v>
      </c>
      <c r="L123" s="34">
        <f t="shared" si="7"/>
        <v>0</v>
      </c>
      <c r="M123" s="35">
        <f t="shared" si="8"/>
        <v>0.70430192046833728</v>
      </c>
    </row>
    <row r="124" spans="2:13" x14ac:dyDescent="0.2">
      <c r="B124" s="4" t="s">
        <v>199</v>
      </c>
      <c r="C124" s="5"/>
      <c r="D124" s="26" t="s">
        <v>200</v>
      </c>
      <c r="E124" s="40">
        <v>6220</v>
      </c>
      <c r="F124" s="26" t="s">
        <v>81</v>
      </c>
      <c r="G124" s="32">
        <f t="shared" si="6"/>
        <v>0</v>
      </c>
      <c r="H124" s="33">
        <v>0</v>
      </c>
      <c r="I124" s="33">
        <v>263074.18</v>
      </c>
      <c r="J124" s="33">
        <v>0</v>
      </c>
      <c r="K124" s="33">
        <v>0</v>
      </c>
      <c r="L124" s="34">
        <f t="shared" si="7"/>
        <v>0</v>
      </c>
      <c r="M124" s="35">
        <f t="shared" si="8"/>
        <v>0</v>
      </c>
    </row>
    <row r="125" spans="2:13" ht="22.5" x14ac:dyDescent="0.2">
      <c r="B125" s="4" t="s">
        <v>201</v>
      </c>
      <c r="C125" s="5"/>
      <c r="D125" s="26" t="s">
        <v>202</v>
      </c>
      <c r="E125" s="40">
        <v>6140</v>
      </c>
      <c r="F125" s="26" t="s">
        <v>79</v>
      </c>
      <c r="G125" s="32">
        <f t="shared" si="6"/>
        <v>0</v>
      </c>
      <c r="H125" s="33">
        <v>0</v>
      </c>
      <c r="I125" s="33">
        <v>1200000</v>
      </c>
      <c r="J125" s="33">
        <v>0</v>
      </c>
      <c r="K125" s="33">
        <v>0</v>
      </c>
      <c r="L125" s="34">
        <f t="shared" si="7"/>
        <v>0</v>
      </c>
      <c r="M125" s="35">
        <f t="shared" si="8"/>
        <v>0</v>
      </c>
    </row>
    <row r="126" spans="2:13" ht="22.5" x14ac:dyDescent="0.2">
      <c r="B126" s="4" t="s">
        <v>203</v>
      </c>
      <c r="C126" s="5"/>
      <c r="D126" s="26" t="s">
        <v>204</v>
      </c>
      <c r="E126" s="40">
        <v>6140</v>
      </c>
      <c r="F126" s="26" t="s">
        <v>79</v>
      </c>
      <c r="G126" s="32">
        <f t="shared" ref="G126:G157" si="9">+H126</f>
        <v>0</v>
      </c>
      <c r="H126" s="33">
        <v>0</v>
      </c>
      <c r="I126" s="33">
        <v>1000000</v>
      </c>
      <c r="J126" s="33">
        <v>0</v>
      </c>
      <c r="K126" s="33">
        <v>0</v>
      </c>
      <c r="L126" s="34">
        <f t="shared" ref="L126:L157" si="10">IFERROR(K126/H126,0)</f>
        <v>0</v>
      </c>
      <c r="M126" s="35">
        <f t="shared" ref="M126:M131" si="11">IFERROR(K126/I126,0)</f>
        <v>0</v>
      </c>
    </row>
    <row r="127" spans="2:13" x14ac:dyDescent="0.2">
      <c r="B127" s="4" t="s">
        <v>205</v>
      </c>
      <c r="C127" s="5"/>
      <c r="D127" s="26" t="s">
        <v>206</v>
      </c>
      <c r="E127" s="40">
        <v>6130</v>
      </c>
      <c r="F127" s="26" t="s">
        <v>103</v>
      </c>
      <c r="G127" s="32">
        <f t="shared" si="9"/>
        <v>0</v>
      </c>
      <c r="H127" s="33">
        <v>0</v>
      </c>
      <c r="I127" s="33">
        <v>144561.39000000001</v>
      </c>
      <c r="J127" s="33">
        <v>0</v>
      </c>
      <c r="K127" s="33">
        <v>0</v>
      </c>
      <c r="L127" s="34">
        <f t="shared" si="10"/>
        <v>0</v>
      </c>
      <c r="M127" s="35">
        <f t="shared" si="11"/>
        <v>0</v>
      </c>
    </row>
    <row r="128" spans="2:13" x14ac:dyDescent="0.2">
      <c r="B128" s="4" t="s">
        <v>207</v>
      </c>
      <c r="C128" s="5"/>
      <c r="D128" s="26" t="s">
        <v>208</v>
      </c>
      <c r="E128" s="40">
        <v>6150</v>
      </c>
      <c r="F128" s="26" t="s">
        <v>80</v>
      </c>
      <c r="G128" s="32">
        <f t="shared" si="9"/>
        <v>0</v>
      </c>
      <c r="H128" s="33">
        <v>0</v>
      </c>
      <c r="I128" s="33">
        <v>346823.34</v>
      </c>
      <c r="J128" s="33">
        <v>216486.16</v>
      </c>
      <c r="K128" s="33">
        <v>216486.16</v>
      </c>
      <c r="L128" s="34">
        <f t="shared" si="10"/>
        <v>0</v>
      </c>
      <c r="M128" s="35">
        <f t="shared" si="11"/>
        <v>0.62419720656631694</v>
      </c>
    </row>
    <row r="129" spans="2:13" x14ac:dyDescent="0.2">
      <c r="B129" s="4" t="s">
        <v>209</v>
      </c>
      <c r="C129" s="5"/>
      <c r="D129" s="26" t="s">
        <v>210</v>
      </c>
      <c r="E129" s="40">
        <v>6120</v>
      </c>
      <c r="F129" s="26" t="s">
        <v>81</v>
      </c>
      <c r="G129" s="32">
        <f t="shared" si="9"/>
        <v>0</v>
      </c>
      <c r="H129" s="33">
        <v>0</v>
      </c>
      <c r="I129" s="33">
        <v>302339.73</v>
      </c>
      <c r="J129" s="33">
        <v>0</v>
      </c>
      <c r="K129" s="33">
        <v>0</v>
      </c>
      <c r="L129" s="34">
        <f t="shared" si="10"/>
        <v>0</v>
      </c>
      <c r="M129" s="35">
        <f t="shared" si="11"/>
        <v>0</v>
      </c>
    </row>
    <row r="130" spans="2:13" x14ac:dyDescent="0.2">
      <c r="B130" s="4" t="s">
        <v>211</v>
      </c>
      <c r="C130" s="5"/>
      <c r="D130" s="26" t="s">
        <v>212</v>
      </c>
      <c r="E130" s="40">
        <v>6130</v>
      </c>
      <c r="F130" s="26" t="s">
        <v>103</v>
      </c>
      <c r="G130" s="32">
        <f t="shared" si="9"/>
        <v>0</v>
      </c>
      <c r="H130" s="33">
        <v>0</v>
      </c>
      <c r="I130" s="33">
        <v>1500000</v>
      </c>
      <c r="J130" s="33">
        <v>0</v>
      </c>
      <c r="K130" s="33">
        <v>0</v>
      </c>
      <c r="L130" s="34">
        <f t="shared" si="10"/>
        <v>0</v>
      </c>
      <c r="M130" s="35">
        <f t="shared" si="11"/>
        <v>0</v>
      </c>
    </row>
    <row r="131" spans="2:13" x14ac:dyDescent="0.2">
      <c r="B131" s="4" t="s">
        <v>213</v>
      </c>
      <c r="C131" s="5"/>
      <c r="D131" s="26" t="s">
        <v>214</v>
      </c>
      <c r="E131" s="40">
        <v>6220</v>
      </c>
      <c r="F131" s="26" t="s">
        <v>81</v>
      </c>
      <c r="G131" s="32">
        <f t="shared" si="9"/>
        <v>0</v>
      </c>
      <c r="H131" s="33">
        <v>0</v>
      </c>
      <c r="I131" s="33">
        <v>3000000</v>
      </c>
      <c r="J131" s="33">
        <v>0</v>
      </c>
      <c r="K131" s="33">
        <v>0</v>
      </c>
      <c r="L131" s="34">
        <f t="shared" si="10"/>
        <v>0</v>
      </c>
      <c r="M131" s="35">
        <f t="shared" si="11"/>
        <v>0</v>
      </c>
    </row>
    <row r="132" spans="2:13" x14ac:dyDescent="0.2">
      <c r="B132" s="4"/>
      <c r="C132" s="5"/>
      <c r="D132" s="26"/>
      <c r="E132" s="40"/>
      <c r="F132" s="26"/>
      <c r="G132" s="41"/>
      <c r="H132" s="41"/>
      <c r="I132" s="41"/>
      <c r="J132" s="41"/>
      <c r="K132" s="41"/>
      <c r="L132" s="38"/>
      <c r="M132" s="39"/>
    </row>
    <row r="133" spans="2:13" x14ac:dyDescent="0.2">
      <c r="B133" s="44"/>
      <c r="C133" s="45"/>
      <c r="D133" s="46"/>
      <c r="E133" s="47"/>
      <c r="F133" s="46"/>
      <c r="G133" s="46"/>
      <c r="H133" s="46"/>
      <c r="I133" s="46"/>
      <c r="J133" s="46"/>
      <c r="K133" s="46"/>
      <c r="L133" s="46"/>
      <c r="M133" s="48"/>
    </row>
    <row r="134" spans="2:13" x14ac:dyDescent="0.2">
      <c r="B134" s="85" t="s">
        <v>17</v>
      </c>
      <c r="C134" s="86"/>
      <c r="D134" s="86"/>
      <c r="E134" s="86"/>
      <c r="F134" s="86"/>
      <c r="G134" s="7">
        <f>SUM(G62:G131)</f>
        <v>22411326.670000002</v>
      </c>
      <c r="H134" s="7">
        <f>SUM(H62:H131)</f>
        <v>22411326.670000002</v>
      </c>
      <c r="I134" s="7">
        <f>SUM(I62:I131)</f>
        <v>98128922.260000005</v>
      </c>
      <c r="J134" s="7">
        <f>SUM(J62:J131)</f>
        <v>31945551.790000003</v>
      </c>
      <c r="K134" s="7">
        <f>SUM(K62:K131)</f>
        <v>47299023.499999985</v>
      </c>
      <c r="L134" s="8">
        <f>IFERROR(K134/H134,0)</f>
        <v>2.1104963662555001</v>
      </c>
      <c r="M134" s="9">
        <f>IFERROR(K134/I134,0)</f>
        <v>0.48200899806764047</v>
      </c>
    </row>
    <row r="135" spans="2:13" x14ac:dyDescent="0.2">
      <c r="B135" s="4"/>
      <c r="C135" s="5"/>
      <c r="D135" s="2"/>
      <c r="E135" s="6"/>
      <c r="F135" s="2"/>
      <c r="G135" s="2"/>
      <c r="H135" s="2"/>
      <c r="I135" s="2"/>
      <c r="J135" s="2"/>
      <c r="K135" s="2"/>
      <c r="L135" s="2"/>
      <c r="M135" s="3"/>
    </row>
    <row r="136" spans="2:13" x14ac:dyDescent="0.2">
      <c r="B136" s="72" t="s">
        <v>18</v>
      </c>
      <c r="C136" s="73"/>
      <c r="D136" s="73"/>
      <c r="E136" s="73"/>
      <c r="F136" s="73"/>
      <c r="G136" s="10">
        <f>+G57+G134</f>
        <v>23122143.670000002</v>
      </c>
      <c r="H136" s="10">
        <f>+H57+H134</f>
        <v>23122143.670000002</v>
      </c>
      <c r="I136" s="10">
        <f>+I57+I134</f>
        <v>108361132.08000001</v>
      </c>
      <c r="J136" s="10">
        <f>+J57+J134</f>
        <v>36852447.740000002</v>
      </c>
      <c r="K136" s="10">
        <f>+K57+K134</f>
        <v>55190497.329999983</v>
      </c>
      <c r="L136" s="11">
        <f>IFERROR(K136/H136,0)</f>
        <v>2.3869109247689395</v>
      </c>
      <c r="M136" s="12">
        <f>IFERROR(K136/I136,0)</f>
        <v>0.5093200511162469</v>
      </c>
    </row>
    <row r="137" spans="2:13" x14ac:dyDescent="0.2">
      <c r="B137" s="13"/>
      <c r="C137" s="14"/>
      <c r="D137" s="14"/>
      <c r="E137" s="15"/>
      <c r="F137" s="14"/>
      <c r="G137" s="14"/>
      <c r="H137" s="14"/>
      <c r="I137" s="14"/>
      <c r="J137" s="14"/>
      <c r="K137" s="14"/>
      <c r="L137" s="14"/>
      <c r="M137" s="16"/>
    </row>
    <row r="138" spans="2:13" ht="15" x14ac:dyDescent="0.25">
      <c r="B138" s="17" t="s">
        <v>19</v>
      </c>
      <c r="C138" s="17"/>
      <c r="D138" s="18"/>
      <c r="E138" s="19"/>
      <c r="F138" s="18"/>
      <c r="G138" s="18"/>
      <c r="H138" s="18"/>
    </row>
  </sheetData>
  <mergeCells count="22">
    <mergeCell ref="B136:F136"/>
    <mergeCell ref="K3:K5"/>
    <mergeCell ref="L3:M3"/>
    <mergeCell ref="L4:L5"/>
    <mergeCell ref="M4:M5"/>
    <mergeCell ref="B6:D6"/>
    <mergeCell ref="J6:K6"/>
    <mergeCell ref="C7:D7"/>
    <mergeCell ref="B57:F57"/>
    <mergeCell ref="B59:D59"/>
    <mergeCell ref="C60:D60"/>
    <mergeCell ref="B134:F13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2020-08-06T19:52:58Z</dcterms:created>
  <dcterms:modified xsi:type="dcterms:W3CDTF">2024-03-05T18:31:54Z</dcterms:modified>
</cp:coreProperties>
</file>