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4T0 TRIMESTRE 2023 CORRECTO\"/>
    </mc:Choice>
  </mc:AlternateContent>
  <xr:revisionPtr revIDLastSave="0" documentId="13_ncr:1_{F7719E37-8368-4A50-ACB9-B76409F904FA}" xr6:coauthVersionLast="47" xr6:coauthVersionMax="47" xr10:uidLastSave="{00000000-0000-0000-0000-000000000000}"/>
  <bookViews>
    <workbookView xWindow="3075" yWindow="1440" windowWidth="21600" windowHeight="1138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_xlnm.Print_Area" localSheetId="0">'Formato 1'!$A$1:$F$84</definedName>
    <definedName name="_xlnm.Print_Area" localSheetId="1">'Formato 2'!$A$1:$H$47</definedName>
    <definedName name="_xlnm.Print_Area" localSheetId="2">'Formato 3'!$A$1:$K$23</definedName>
    <definedName name="_xlnm.Print_Area" localSheetId="3">'Formato 4'!$A$1:$D$77</definedName>
    <definedName name="_xlnm.Print_Area" localSheetId="4">'Formato 5'!$A$1:$G$81</definedName>
    <definedName name="_xlnm.Print_Area" localSheetId="5">'Formato 6a'!$A$1:$G$164</definedName>
    <definedName name="_xlnm.Print_Area" localSheetId="6">'Formato 6b'!$A$1:$G$66</definedName>
    <definedName name="_xlnm.Print_Area" localSheetId="7">'Formato 6c'!$A$1:$G$80</definedName>
    <definedName name="_xlnm.Print_Area" localSheetId="8">'Formato 6d'!$A$1:$G$36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C25" i="5"/>
  <c r="D23" i="5"/>
  <c r="C23" i="5"/>
  <c r="D21" i="5"/>
  <c r="C21" i="5"/>
  <c r="B37" i="5"/>
  <c r="C37" i="5"/>
  <c r="D37" i="5"/>
  <c r="B40" i="5"/>
  <c r="C40" i="5"/>
  <c r="D40" i="5"/>
  <c r="F16" i="3" l="1"/>
  <c r="F15" i="3"/>
  <c r="F14" i="3"/>
  <c r="H13" i="3"/>
  <c r="H8" i="3" s="1"/>
  <c r="G13" i="3"/>
  <c r="E13" i="3"/>
  <c r="D13" i="3"/>
  <c r="D8" i="3" s="1"/>
  <c r="C13" i="3"/>
  <c r="B13" i="3"/>
  <c r="F13" i="3" s="1"/>
  <c r="F12" i="3"/>
  <c r="F11" i="3"/>
  <c r="F10" i="3"/>
  <c r="H9" i="3"/>
  <c r="G9" i="3"/>
  <c r="G8" i="3" s="1"/>
  <c r="E9" i="3"/>
  <c r="D9" i="3"/>
  <c r="C9" i="3"/>
  <c r="C8" i="3" s="1"/>
  <c r="B9" i="3"/>
  <c r="B8" i="3" s="1"/>
  <c r="E8" i="3"/>
  <c r="F9" i="3" l="1"/>
  <c r="F8" i="3" s="1"/>
  <c r="G78" i="6" l="1"/>
  <c r="D78" i="6"/>
  <c r="F75" i="6"/>
  <c r="E75" i="6"/>
  <c r="C75" i="6"/>
  <c r="B75" i="6"/>
  <c r="G74" i="6"/>
  <c r="D74" i="6"/>
  <c r="G73" i="6"/>
  <c r="D73" i="6"/>
  <c r="G61" i="6"/>
  <c r="D61" i="6"/>
  <c r="G60" i="6"/>
  <c r="D60" i="6"/>
  <c r="F59" i="6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E54" i="6"/>
  <c r="C54" i="6"/>
  <c r="B54" i="6"/>
  <c r="G53" i="6"/>
  <c r="D53" i="6"/>
  <c r="G52" i="6"/>
  <c r="D52" i="6"/>
  <c r="G51" i="6"/>
  <c r="D51" i="6"/>
  <c r="G50" i="6"/>
  <c r="D50" i="6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D59" i="6" l="1"/>
  <c r="D75" i="6"/>
  <c r="G54" i="6"/>
  <c r="G59" i="6"/>
  <c r="G75" i="6"/>
  <c r="F30" i="3" l="1"/>
  <c r="F29" i="3"/>
  <c r="F28" i="3"/>
  <c r="F27" i="3"/>
  <c r="F25" i="3"/>
  <c r="F24" i="3"/>
  <c r="F23" i="3"/>
  <c r="F22" i="3"/>
  <c r="B27" i="3"/>
  <c r="B22" i="3"/>
  <c r="A4" i="3" l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G68" i="6"/>
  <c r="G67" i="6" s="1"/>
  <c r="F67" i="6"/>
  <c r="E67" i="6"/>
  <c r="D67" i="6"/>
  <c r="C27" i="3"/>
  <c r="D27" i="3"/>
  <c r="E27" i="3"/>
  <c r="G27" i="3"/>
  <c r="H27" i="3"/>
  <c r="C22" i="3"/>
  <c r="D22" i="3"/>
  <c r="E22" i="3"/>
  <c r="G22" i="3"/>
  <c r="H22" i="3"/>
  <c r="C67" i="6"/>
  <c r="B67" i="6"/>
  <c r="D70" i="5"/>
  <c r="D68" i="5"/>
  <c r="D64" i="5"/>
  <c r="D63" i="5"/>
  <c r="C70" i="5"/>
  <c r="C68" i="5"/>
  <c r="C64" i="5"/>
  <c r="C63" i="5"/>
  <c r="B68" i="5"/>
  <c r="B64" i="5"/>
  <c r="B63" i="5"/>
  <c r="D29" i="5"/>
  <c r="C29" i="5"/>
  <c r="B29" i="5"/>
  <c r="K20" i="4" l="1"/>
  <c r="E20" i="4"/>
  <c r="I20" i="4"/>
  <c r="B44" i="5"/>
  <c r="D44" i="5"/>
  <c r="D33" i="5" s="1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C33" i="5" l="1"/>
  <c r="B21" i="5"/>
  <c r="B23" i="5" s="1"/>
  <c r="B25" i="5" s="1"/>
  <c r="B33" i="5" s="1"/>
  <c r="G42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<sst xmlns="http://schemas.openxmlformats.org/spreadsheetml/2006/main" count="864" uniqueCount="600">
  <si>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</si>
  <si>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</si>
  <si>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</si>
  <si>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</si>
  <si>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</si>
  <si>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</si>
  <si>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</si>
  <si>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</si>
  <si>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</si>
  <si>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</si>
  <si>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</si>
  <si>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</si>
  <si>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</si>
  <si>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</si>
  <si>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</si>
  <si>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</si>
  <si>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</si>
  <si>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</si>
  <si>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</si>
  <si>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</si>
  <si>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</si>
  <si>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</si>
  <si>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</si>
  <si>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</si>
  <si>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</si>
  <si>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</si>
  <si>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</si>
  <si>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</si>
  <si>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</si>
  <si>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</si>
  <si>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</si>
  <si>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</si>
  <si>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</si>
  <si>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</si>
  <si>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</si>
  <si>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</si>
  <si>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</si>
  <si>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</si>
  <si>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</si>
  <si>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</si>
  <si>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</si>
  <si>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</si>
  <si>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</si>
  <si>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</si>
  <si>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</si>
  <si>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</si>
  <si>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</si>
  <si>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</si>
  <si>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</si>
  <si>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</si>
  <si>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</si>
  <si>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</si>
  <si>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</si>
  <si>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</si>
  <si>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</si>
  <si>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</si>
  <si>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</si>
  <si>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</si>
  <si>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</si>
  <si>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</si>
  <si>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</si>
  <si>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</si>
  <si>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</si>
  <si>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</si>
  <si>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</si>
  <si>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</si>
  <si>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</si>
  <si>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</si>
  <si>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</si>
  <si>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</si>
  <si>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</si>
  <si>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</si>
  <si>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</si>
  <si>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</si>
  <si>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</si>
  <si>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</si>
  <si>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</si>
  <si>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</si>
  <si>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</si>
  <si>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</si>
  <si>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</si>
  <si>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</si>
  <si>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</si>
  <si>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</si>
  <si>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</si>
  <si>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</si>
  <si>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</si>
  <si>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</si>
  <si>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</si>
  <si>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</si>
  <si>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</si>
  <si>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</si>
  <si>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</si>
  <si>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</si>
  <si>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</si>
  <si>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</si>
  <si>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</si>
  <si>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</si>
  <si>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</si>
  <si>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</si>
  <si>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</si>
  <si>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</si>
  <si>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</si>
  <si>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</si>
  <si>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</si>
  <si>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</si>
  <si>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</si>
  <si>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</si>
  <si>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</si>
  <si>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</si>
  <si>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</si>
  <si>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</si>
  <si>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</si>
  <si>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</si>
  <si>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</si>
  <si>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</si>
  <si>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</si>
  <si>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</si>
  <si>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</si>
  <si>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</si>
  <si>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</si>
  <si>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</si>
  <si>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</si>
  <si>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</si>
  <si>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</si>
  <si>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</si>
  <si>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</si>
  <si>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</si>
  <si>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</si>
  <si>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</si>
  <si>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</si>
  <si>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</si>
  <si>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</si>
  <si>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</si>
  <si>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</si>
  <si>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</si>
  <si>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</si>
  <si>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</si>
  <si>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</si>
  <si>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</si>
  <si>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</si>
  <si>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</si>
  <si>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</si>
  <si>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</si>
  <si>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</si>
  <si>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</si>
  <si>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</si>
  <si>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</si>
  <si>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</si>
  <si>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</si>
  <si>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</si>
  <si>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</si>
  <si>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</si>
  <si>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</si>
  <si>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</si>
  <si>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</si>
  <si>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</si>
  <si>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</si>
  <si>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</si>
  <si>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</si>
  <si>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</si>
  <si>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</si>
  <si>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</si>
  <si>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</si>
  <si>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</si>
  <si>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</si>
  <si>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</si>
  <si>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</si>
  <si>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</si>
  <si>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</si>
  <si>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</si>
  <si>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</si>
  <si>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</si>
  <si>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</si>
  <si>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</si>
  <si>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</si>
  <si>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</si>
  <si>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</si>
  <si>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</si>
  <si>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</si>
  <si>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</si>
  <si>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</si>
  <si>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</si>
  <si>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</si>
  <si>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</si>
  <si>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</si>
  <si>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</si>
  <si>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</si>
  <si>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</si>
  <si>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</si>
  <si>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</si>
  <si>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</si>
  <si>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</si>
  <si>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</si>
  <si>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</si>
  <si>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</si>
  <si>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</si>
  <si>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</si>
  <si>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</si>
  <si>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</si>
  <si>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</si>
  <si>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</si>
  <si>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</si>
  <si>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</si>
  <si>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</si>
  <si>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</si>
  <si>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</si>
  <si>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</si>
  <si>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</si>
  <si>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</si>
  <si>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</si>
  <si>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</si>
  <si>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</si>
  <si>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</si>
  <si>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</si>
  <si>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</si>
  <si>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</si>
  <si>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</si>
  <si>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</si>
  <si>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</si>
  <si>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</si>
  <si>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</si>
  <si>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</si>
  <si>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</si>
  <si>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</si>
  <si>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</si>
  <si>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</si>
  <si>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</si>
  <si>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</si>
  <si>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</si>
  <si>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</si>
  <si>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</si>
  <si>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</si>
  <si>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</si>
  <si>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</si>
  <si>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</si>
  <si>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</si>
  <si>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</si>
  <si>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</si>
  <si>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</si>
  <si>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</si>
  <si>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</si>
  <si>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</si>
  <si>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</si>
  <si>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</si>
  <si>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</si>
  <si>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</si>
  <si>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</si>
  <si>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</si>
  <si>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</si>
  <si>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</si>
  <si>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</si>
  <si>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</si>
  <si>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</si>
  <si>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</si>
  <si>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</si>
  <si>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</si>
  <si>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</si>
  <si>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</si>
  <si>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</si>
  <si>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</si>
  <si>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</si>
  <si>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</si>
  <si>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</si>
  <si>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</si>
  <si>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</si>
  <si>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</si>
  <si>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</si>
  <si>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</si>
  <si>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</si>
  <si>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</si>
  <si>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</si>
  <si>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</si>
  <si>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</si>
  <si>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</si>
  <si>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</si>
  <si>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</si>
  <si>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</si>
  <si>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</si>
  <si>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</si>
  <si>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</si>
  <si>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</si>
  <si>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</si>
  <si>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</si>
  <si>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</si>
  <si>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</si>
  <si>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</si>
  <si>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</si>
  <si>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</si>
  <si>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</si>
  <si>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</si>
  <si>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</si>
  <si>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</si>
  <si>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</si>
  <si>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</si>
  <si>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</si>
  <si>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</si>
  <si>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</si>
  <si>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</si>
  <si>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</si>
  <si>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</si>
  <si>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</si>
  <si>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</si>
  <si>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</si>
  <si>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</si>
  <si>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</si>
  <si>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</si>
  <si>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</si>
  <si>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</si>
  <si>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</si>
  <si>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</si>
  <si>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</si>
  <si>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</si>
  <si>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</si>
  <si>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</si>
  <si>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</si>
  <si>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</si>
  <si>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</si>
  <si>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</si>
  <si>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</si>
  <si>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</si>
  <si>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</si>
  <si>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</si>
  <si>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</si>
  <si>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</si>
  <si>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</si>
  <si>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</si>
  <si>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</si>
  <si>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</si>
  <si>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</si>
  <si>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</si>
  <si>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</si>
  <si>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</si>
  <si>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</si>
  <si>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</si>
  <si>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</si>
  <si>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</si>
  <si>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</si>
  <si>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</si>
  <si>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</si>
  <si>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</si>
  <si>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</si>
  <si>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</si>
  <si>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</si>
  <si>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</si>
  <si>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</si>
  <si>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</si>
  <si>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</si>
  <si>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</si>
  <si>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</si>
  <si>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</si>
  <si>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</si>
  <si>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</si>
  <si>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</si>
  <si>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</si>
  <si>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</si>
  <si>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</si>
  <si>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</si>
  <si>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</si>
  <si>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</si>
  <si>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</si>
  <si>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</si>
  <si>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</si>
  <si>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</si>
  <si>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</si>
  <si>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</si>
  <si>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</si>
  <si>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</si>
  <si>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</si>
  <si>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</si>
  <si>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</si>
  <si>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</si>
  <si>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</si>
  <si>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</si>
  <si>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</si>
  <si>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</si>
  <si>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</si>
  <si>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</si>
  <si>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</si>
  <si>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</si>
  <si>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</si>
  <si>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</si>
  <si>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</si>
  <si>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</si>
  <si>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</si>
  <si>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</si>
  <si>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</si>
  <si>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</si>
  <si>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</si>
  <si>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</si>
  <si>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</si>
  <si>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</si>
  <si>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</si>
  <si>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</si>
  <si>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</si>
  <si>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</si>
  <si>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</si>
  <si>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</si>
  <si>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</si>
  <si>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</si>
  <si>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</si>
  <si>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</si>
  <si>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</si>
  <si>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</si>
  <si>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</si>
  <si>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</si>
  <si>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</si>
  <si>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</si>
  <si>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</si>
  <si>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</si>
  <si>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</si>
  <si>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</si>
  <si>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</si>
  <si>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</si>
  <si>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</si>
  <si>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</si>
  <si>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</si>
  <si>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</si>
  <si>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</si>
  <si>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</si>
  <si>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</si>
  <si>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</si>
  <si>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</si>
  <si>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</si>
  <si>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</si>
  <si>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</si>
  <si>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</si>
  <si>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</si>
  <si>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</si>
  <si>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</si>
  <si>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</si>
  <si>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</si>
  <si>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</si>
  <si>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</si>
  <si>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</si>
  <si>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</si>
  <si>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</si>
  <si>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</si>
  <si>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</si>
  <si>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</si>
  <si>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</si>
  <si>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</si>
  <si>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</si>
  <si>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</si>
  <si>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</si>
  <si>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</si>
  <si>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</si>
  <si>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</si>
  <si>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</si>
  <si>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</si>
  <si>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</si>
  <si>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</si>
  <si>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</si>
  <si>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</si>
  <si>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</si>
  <si>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</si>
  <si>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</si>
  <si>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</si>
  <si>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</si>
  <si>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</si>
  <si>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</si>
  <si>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</si>
  <si>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</si>
  <si>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</si>
  <si>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</si>
  <si>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</si>
  <si>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</si>
  <si>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</si>
  <si>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</si>
  <si>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</si>
  <si>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</si>
  <si>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</si>
  <si>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</si>
  <si>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</si>
  <si>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</si>
  <si>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</si>
  <si>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</si>
  <si>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</si>
  <si>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</si>
  <si>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</si>
  <si>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</si>
  <si>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</si>
  <si>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</si>
  <si>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</si>
  <si>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</si>
  <si>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</si>
  <si>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</si>
  <si>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</si>
  <si>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</si>
  <si>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</si>
  <si>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</si>
  <si>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</si>
  <si>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</si>
  <si>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</si>
  <si>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</si>
  <si>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</si>
  <si>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</si>
  <si>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</si>
  <si>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</si>
  <si>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</si>
  <si>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</si>
  <si>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</si>
  <si>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</si>
  <si>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</si>
  <si>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</si>
  <si>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</si>
  <si>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</si>
  <si>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</si>
  <si>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</si>
  <si>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</si>
  <si>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</si>
  <si>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</si>
  <si>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</si>
  <si>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</si>
  <si>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</si>
  <si>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</si>
  <si>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</si>
  <si>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</si>
  <si>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</si>
  <si>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</si>
  <si>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</si>
  <si>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</si>
  <si>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</si>
  <si>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</si>
  <si>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</si>
  <si>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</si>
  <si>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</si>
  <si>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</si>
  <si>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</si>
  <si>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</si>
  <si>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</si>
  <si>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</si>
  <si>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</si>
  <si>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</si>
  <si>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</si>
  <si>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</si>
  <si>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</si>
  <si>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</si>
  <si>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</si>
  <si>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</si>
  <si>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</si>
  <si>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</si>
  <si>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</si>
  <si>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</si>
  <si>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</si>
  <si>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</si>
  <si>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</si>
  <si>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</si>
  <si>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</si>
  <si>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</si>
  <si>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</si>
  <si>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</si>
  <si>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</si>
  <si>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Tarimoro, Guanajuato.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</si>
  <si>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</si>
  <si>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</si>
  <si>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– l)</t>
  </si>
  <si>
    <t>Importe Correspondiente a Refrendos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</si>
  <si>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</si>
  <si>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</si>
  <si>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</si>
  <si>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</si>
  <si>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</si>
  <si>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</si>
  <si>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</si>
  <si>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</si>
  <si>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</si>
  <si>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</si>
  <si>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</si>
  <si>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</si>
  <si>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</si>
  <si>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</si>
  <si>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</si>
  <si>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</si>
  <si>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</si>
  <si>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</si>
  <si>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</si>
  <si>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</si>
  <si>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</si>
  <si>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</si>
  <si>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</si>
  <si>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</si>
  <si>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</si>
  <si>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</si>
  <si>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</si>
  <si>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</si>
  <si>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</si>
  <si>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</si>
  <si>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</si>
  <si>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</si>
  <si>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</si>
  <si>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</si>
  <si>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</si>
  <si>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</si>
  <si>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</si>
  <si>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</si>
  <si>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31111M390340000 COORDINACION DE ATENCION A LA JUVENTUD</t>
  </si>
  <si>
    <t>“Bajo protesta de decir verdad declaramos que los Estados Financieros y sus notas, son razonablemente correctos y son responsabilidad del emisor”.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</si>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</sst>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21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/>
    <xf numFmtId="4" fontId="0" fillId="0" borderId="0" xfId="1" applyNumberFormat="1" applyFont="1"/>
    <xf numFmtId="4" fontId="1" fillId="0" borderId="0" xfId="1" applyNumberFormat="1" applyFont="1"/>
    <xf numFmtId="4" fontId="1" fillId="0" borderId="0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15" xfId="1" applyNumberFormat="1" applyFont="1" applyBorder="1" applyAlignment="1">
      <alignment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left" vertical="center" indent="3"/>
    </xf>
    <xf numFmtId="4" fontId="2" fillId="4" borderId="14" xfId="1" applyNumberFormat="1" applyFont="1" applyFill="1" applyBorder="1" applyAlignment="1" applyProtection="1">
      <alignment horizontal="right" vertical="center"/>
      <protection locked="0"/>
    </xf>
    <xf numFmtId="0" fontId="2" fillId="4" borderId="14" xfId="0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330459</xdr:colOff>
      <xdr:row>1</xdr:row>
      <xdr:rowOff>136071</xdr:rowOff>
    </xdr:from>
    <xdr:to>
      <xdr:col>5</xdr:col>
      <xdr:colOff>911483</xdr:colOff>
      <xdr:row>4</xdr:row>
      <xdr:rowOff>10691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010D8CCB-95BC-40AC-B70C-A20ABE443D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49311" y="651199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165227</xdr:colOff>
      <xdr:row>1</xdr:row>
      <xdr:rowOff>126351</xdr:rowOff>
    </xdr:from>
    <xdr:to>
      <xdr:col>0</xdr:col>
      <xdr:colOff>852282</xdr:colOff>
      <xdr:row>3</xdr:row>
      <xdr:rowOff>99526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55BA3B-A144-4DC2-A494-EBEB04E7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27" y="641479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717168</xdr:colOff>
      <xdr:row>1</xdr:row>
      <xdr:rowOff>171848</xdr:rowOff>
    </xdr:from>
    <xdr:to>
      <xdr:col>7</xdr:col>
      <xdr:colOff>1298192</xdr:colOff>
      <xdr:row>4</xdr:row>
      <xdr:rowOff>22893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B50DB3E5-C96D-4C4B-8FFB-E00F36C09C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3977" y="68863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141862</xdr:rowOff>
    </xdr:from>
    <xdr:to>
      <xdr:col>0</xdr:col>
      <xdr:colOff>687055</xdr:colOff>
      <xdr:row>3</xdr:row>
      <xdr:rowOff>118759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D7B60F-C870-44A2-BEDC-FD3915DB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644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825561</xdr:colOff>
      <xdr:row>2</xdr:row>
      <xdr:rowOff>53016</xdr:rowOff>
    </xdr:from>
    <xdr:to>
      <xdr:col>10</xdr:col>
      <xdr:colOff>1406585</xdr:colOff>
      <xdr:row>4</xdr:row>
      <xdr:rowOff>106414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5030EF6-E2FC-4574-96C8-8233DB1D8C3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5561" y="7601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129887</xdr:colOff>
      <xdr:row>1</xdr:row>
      <xdr:rowOff>158750</xdr:rowOff>
    </xdr:from>
    <xdr:to>
      <xdr:col>0</xdr:col>
      <xdr:colOff>816942</xdr:colOff>
      <xdr:row>3</xdr:row>
      <xdr:rowOff>145472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72D932-E5BE-4D8B-96E7-7866D09DB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7" y="67829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846024</xdr:colOff>
      <xdr:row>1</xdr:row>
      <xdr:rowOff>109235</xdr:rowOff>
    </xdr:from>
    <xdr:to>
      <xdr:col>3</xdr:col>
      <xdr:colOff>1427048</xdr:colOff>
      <xdr:row>3</xdr:row>
      <xdr:rowOff>168233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FFB2F0BC-5ECA-45DF-9393-597621AC6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4270" y="621026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14216</xdr:colOff>
      <xdr:row>1</xdr:row>
      <xdr:rowOff>99515</xdr:rowOff>
    </xdr:from>
    <xdr:to>
      <xdr:col>0</xdr:col>
      <xdr:colOff>701271</xdr:colOff>
      <xdr:row>3</xdr:row>
      <xdr:rowOff>91838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FB5EC-E6C7-42E9-81E8-985F7C9E1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6" y="611306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517176</xdr:colOff>
      <xdr:row>1</xdr:row>
      <xdr:rowOff>135049</xdr:rowOff>
    </xdr:from>
    <xdr:to>
      <xdr:col>6</xdr:col>
      <xdr:colOff>1098200</xdr:colOff>
      <xdr:row>3</xdr:row>
      <xdr:rowOff>187687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D9897E4C-3F8D-4508-977E-68A65553407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14051" y="64889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687055</xdr:colOff>
      <xdr:row>3</xdr:row>
      <xdr:rowOff>173956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A2EC1B-7FC8-4E97-8213-2E876FA1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842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470878</xdr:colOff>
      <xdr:row>2</xdr:row>
      <xdr:rowOff>99367</xdr:rowOff>
    </xdr:from>
    <xdr:to>
      <xdr:col>6</xdr:col>
      <xdr:colOff>1051902</xdr:colOff>
      <xdr:row>4</xdr:row>
      <xdr:rowOff>146992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B865506A-7BCD-49CA-B351-66BC9590F75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231" y="80533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08D8D-F709-4197-AA26-6C380A07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471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633507</xdr:colOff>
      <xdr:row>2</xdr:row>
      <xdr:rowOff>21933</xdr:rowOff>
    </xdr:from>
    <xdr:to>
      <xdr:col>6</xdr:col>
      <xdr:colOff>1214531</xdr:colOff>
      <xdr:row>4</xdr:row>
      <xdr:rowOff>59789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A267060C-3B91-4A72-B8D7-6702A4D4AB9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8795" y="730202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146539</xdr:rowOff>
    </xdr:from>
    <xdr:to>
      <xdr:col>0</xdr:col>
      <xdr:colOff>687055</xdr:colOff>
      <xdr:row>3</xdr:row>
      <xdr:rowOff>117720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5A4B4A-E247-4F5C-970F-DF8071011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424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537391</xdr:colOff>
      <xdr:row>2</xdr:row>
      <xdr:rowOff>101896</xdr:rowOff>
    </xdr:from>
    <xdr:to>
      <xdr:col>6</xdr:col>
      <xdr:colOff>1118415</xdr:colOff>
      <xdr:row>4</xdr:row>
      <xdr:rowOff>161812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46FAE8DF-453A-433A-85F6-C46BC5E7AE7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96141" y="793227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177595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1E9D46-3F18-4B33-AFA0-165988AC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68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648772</xdr:colOff>
      <xdr:row>2</xdr:row>
      <xdr:rowOff>128783</xdr:rowOff>
    </xdr:from>
    <xdr:to>
      <xdr:col>6</xdr:col>
      <xdr:colOff>1229796</xdr:colOff>
      <xdr:row>4</xdr:row>
      <xdr:rowOff>170455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9DA5AA9B-FE31-4CD5-9303-40257B6D6E2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76428" y="84315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687055</xdr:colOff>
      <xdr:row>4</xdr:row>
      <xdr:rowOff>168474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8A59B-0BFF-4E08-84E2-EAAE4CDF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852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abSelected="1" topLeftCell="A37" zoomScale="98" zoomScaleNormal="98" workbookViewId="0">
      <selection activeCell="A49" sqref="A49"/>
    </sheetView>
  </sheetViews>
  <sheetFormatPr baseColWidth="10" defaultColWidth="11" defaultRowHeight="15" x14ac:dyDescent="0.25"/>
  <cols>
    <col min="1" max="1" width="96.42578125" customWidth="1"/>
    <col min="2" max="2" width="18.42578125" bestFit="1" customWidth="1"/>
    <col min="3" max="3" width="20.5703125" bestFit="1" customWidth="1"/>
    <col min="4" max="4" width="98.7109375" bestFit="1" customWidth="1"/>
    <col min="5" max="5" width="18.42578125" bestFit="1" customWidth="1"/>
    <col min="6" max="6" width="20.5703125" bestFit="1" customWidth="1"/>
  </cols>
  <sheetData>
    <row r="1" spans="1:6" ht="40.9" customHeight="1" x14ac:dyDescent="0.25">
      <c r="A1" s="178" t="s">
        <v>0</v>
      </c>
      <c r="B1" s="179"/>
      <c r="C1" s="179"/>
      <c r="D1" s="179"/>
      <c r="E1" s="179"/>
      <c r="F1" s="180"/>
    </row>
    <row r="2" spans="1:6" ht="15" customHeight="1" x14ac:dyDescent="0.25">
      <c r="A2" s="102" t="s">
        <v>553</v>
      </c>
      <c r="B2" s="103"/>
      <c r="C2" s="103"/>
      <c r="D2" s="103"/>
      <c r="E2" s="103"/>
      <c r="F2" s="104"/>
    </row>
    <row r="3" spans="1:6" ht="15" customHeight="1" x14ac:dyDescent="0.25">
      <c r="A3" s="105" t="s">
        <v>1</v>
      </c>
      <c r="B3" s="106"/>
      <c r="C3" s="106"/>
      <c r="D3" s="106"/>
      <c r="E3" s="106"/>
      <c r="F3" s="107"/>
    </row>
    <row r="4" spans="1:6" ht="12.95" customHeight="1" x14ac:dyDescent="0.25">
      <c r="A4" s="105" t="s">
        <v>598</v>
      </c>
      <c r="B4" s="106"/>
      <c r="C4" s="106"/>
      <c r="D4" s="106"/>
      <c r="E4" s="106"/>
      <c r="F4" s="107"/>
    </row>
    <row r="5" spans="1:6" ht="12.95" customHeight="1" x14ac:dyDescent="0.25">
      <c r="A5" s="108" t="s">
        <v>2</v>
      </c>
      <c r="B5" s="109"/>
      <c r="C5" s="109"/>
      <c r="D5" s="109"/>
      <c r="E5" s="109"/>
      <c r="F5" s="110"/>
    </row>
    <row r="6" spans="1:6" ht="41.45" customHeight="1" x14ac:dyDescent="0.25">
      <c r="A6" s="38" t="s">
        <v>3</v>
      </c>
      <c r="B6" s="39" t="s">
        <v>4</v>
      </c>
      <c r="C6" s="1" t="s">
        <v>5</v>
      </c>
      <c r="D6" s="40" t="s">
        <v>6</v>
      </c>
      <c r="E6" s="39" t="s">
        <v>4</v>
      </c>
      <c r="F6" s="1" t="s">
        <v>5</v>
      </c>
    </row>
    <row r="7" spans="1:6" ht="12.95" customHeight="1" x14ac:dyDescent="0.25">
      <c r="A7" s="41" t="s">
        <v>7</v>
      </c>
      <c r="B7" s="42"/>
      <c r="C7" s="42"/>
      <c r="D7" s="41" t="s">
        <v>8</v>
      </c>
      <c r="E7" s="42"/>
      <c r="F7" s="42"/>
    </row>
    <row r="8" spans="1:6" x14ac:dyDescent="0.25">
      <c r="A8" s="2" t="s">
        <v>9</v>
      </c>
      <c r="B8" s="43"/>
      <c r="C8" s="43"/>
      <c r="D8" s="2" t="s">
        <v>10</v>
      </c>
      <c r="E8" s="43"/>
      <c r="F8" s="43"/>
    </row>
    <row r="9" spans="1:6" x14ac:dyDescent="0.25">
      <c r="A9" s="44" t="s">
        <v>11</v>
      </c>
      <c r="B9" s="130">
        <v>55264100</v>
      </c>
      <c r="C9" s="130">
        <v>41078948.609999999</v>
      </c>
      <c r="D9" s="44" t="s">
        <v>12</v>
      </c>
      <c r="E9" s="130">
        <v>11490582.100000001</v>
      </c>
      <c r="F9" s="130">
        <v>7106618.0300000003</v>
      </c>
    </row>
    <row r="10" spans="1:6" x14ac:dyDescent="0.25">
      <c r="A10" s="46" t="s">
        <v>13</v>
      </c>
      <c r="B10" s="131">
        <v>0</v>
      </c>
      <c r="C10" s="131">
        <v>0</v>
      </c>
      <c r="D10" s="46" t="s">
        <v>14</v>
      </c>
      <c r="E10" s="131">
        <v>-4946.1000000000004</v>
      </c>
      <c r="F10" s="131">
        <v>-4985.82</v>
      </c>
    </row>
    <row r="11" spans="1:6" x14ac:dyDescent="0.25">
      <c r="A11" s="46" t="s">
        <v>15</v>
      </c>
      <c r="B11" s="131">
        <v>55264100</v>
      </c>
      <c r="C11" s="131">
        <v>30788420.32</v>
      </c>
      <c r="D11" s="46" t="s">
        <v>16</v>
      </c>
      <c r="E11" s="131">
        <v>207065.36</v>
      </c>
      <c r="F11" s="131">
        <v>340746.26</v>
      </c>
    </row>
    <row r="12" spans="1:6" x14ac:dyDescent="0.25">
      <c r="A12" s="46" t="s">
        <v>17</v>
      </c>
      <c r="B12" s="131">
        <v>0</v>
      </c>
      <c r="C12" s="131">
        <v>0</v>
      </c>
      <c r="D12" s="46" t="s">
        <v>18</v>
      </c>
      <c r="E12" s="131">
        <v>7073528.3200000003</v>
      </c>
      <c r="F12" s="131">
        <v>4121924.58</v>
      </c>
    </row>
    <row r="13" spans="1:6" x14ac:dyDescent="0.25">
      <c r="A13" s="46" t="s">
        <v>19</v>
      </c>
      <c r="B13" s="131">
        <v>0</v>
      </c>
      <c r="C13" s="131">
        <v>0</v>
      </c>
      <c r="D13" s="46" t="s">
        <v>20</v>
      </c>
      <c r="E13" s="131">
        <v>0</v>
      </c>
      <c r="F13" s="131">
        <v>0</v>
      </c>
    </row>
    <row r="14" spans="1:6" x14ac:dyDescent="0.25">
      <c r="A14" s="46" t="s">
        <v>21</v>
      </c>
      <c r="B14" s="131">
        <v>0</v>
      </c>
      <c r="C14" s="131">
        <v>10290528.289999999</v>
      </c>
      <c r="D14" s="46" t="s">
        <v>22</v>
      </c>
      <c r="E14" s="131">
        <v>50</v>
      </c>
      <c r="F14" s="131">
        <v>77545.119999999995</v>
      </c>
    </row>
    <row r="15" spans="1:6" x14ac:dyDescent="0.25">
      <c r="A15" s="46" t="s">
        <v>23</v>
      </c>
      <c r="B15" s="131">
        <v>0</v>
      </c>
      <c r="C15" s="131">
        <v>0</v>
      </c>
      <c r="D15" s="46" t="s">
        <v>24</v>
      </c>
      <c r="E15" s="131">
        <v>0</v>
      </c>
      <c r="F15" s="131">
        <v>0</v>
      </c>
    </row>
    <row r="16" spans="1:6" x14ac:dyDescent="0.25">
      <c r="A16" s="46" t="s">
        <v>25</v>
      </c>
      <c r="B16" s="131">
        <v>0</v>
      </c>
      <c r="C16" s="131">
        <v>0</v>
      </c>
      <c r="D16" s="46" t="s">
        <v>26</v>
      </c>
      <c r="E16" s="131">
        <v>3937048.29</v>
      </c>
      <c r="F16" s="131">
        <v>2439253.37</v>
      </c>
    </row>
    <row r="17" spans="1:6" x14ac:dyDescent="0.25">
      <c r="A17" s="44" t="s">
        <v>27</v>
      </c>
      <c r="B17" s="130">
        <v>578412.91000000015</v>
      </c>
      <c r="C17" s="130">
        <v>3082134.98</v>
      </c>
      <c r="D17" s="46" t="s">
        <v>28</v>
      </c>
      <c r="E17" s="131">
        <v>0</v>
      </c>
      <c r="F17" s="131">
        <v>0</v>
      </c>
    </row>
    <row r="18" spans="1:6" x14ac:dyDescent="0.25">
      <c r="A18" s="46" t="s">
        <v>29</v>
      </c>
      <c r="B18" s="131">
        <v>0</v>
      </c>
      <c r="C18" s="131">
        <v>0</v>
      </c>
      <c r="D18" s="46" t="s">
        <v>30</v>
      </c>
      <c r="E18" s="131">
        <v>277836.23</v>
      </c>
      <c r="F18" s="131">
        <v>132134.51999999999</v>
      </c>
    </row>
    <row r="19" spans="1:6" x14ac:dyDescent="0.25">
      <c r="A19" s="46" t="s">
        <v>31</v>
      </c>
      <c r="B19" s="131">
        <v>-501772.06</v>
      </c>
      <c r="C19" s="131">
        <v>45663.05</v>
      </c>
      <c r="D19" s="44" t="s">
        <v>32</v>
      </c>
      <c r="E19" s="130">
        <v>0</v>
      </c>
      <c r="F19" s="130">
        <v>0</v>
      </c>
    </row>
    <row r="20" spans="1:6" x14ac:dyDescent="0.25">
      <c r="A20" s="46" t="s">
        <v>33</v>
      </c>
      <c r="B20" s="131">
        <v>1049150.6100000001</v>
      </c>
      <c r="C20" s="131">
        <v>1015410.6</v>
      </c>
      <c r="D20" s="46" t="s">
        <v>34</v>
      </c>
      <c r="E20" s="131">
        <v>0</v>
      </c>
      <c r="F20" s="131">
        <v>0</v>
      </c>
    </row>
    <row r="21" spans="1:6" x14ac:dyDescent="0.25">
      <c r="A21" s="46" t="s">
        <v>35</v>
      </c>
      <c r="B21" s="131">
        <v>33689.56</v>
      </c>
      <c r="C21" s="131">
        <v>0</v>
      </c>
      <c r="D21" s="46" t="s">
        <v>36</v>
      </c>
      <c r="E21" s="131">
        <v>0</v>
      </c>
      <c r="F21" s="131">
        <v>0</v>
      </c>
    </row>
    <row r="22" spans="1:6" x14ac:dyDescent="0.25">
      <c r="A22" s="46" t="s">
        <v>37</v>
      </c>
      <c r="B22" s="131">
        <v>0</v>
      </c>
      <c r="C22" s="131">
        <v>0</v>
      </c>
      <c r="D22" s="46" t="s">
        <v>38</v>
      </c>
      <c r="E22" s="131">
        <v>0</v>
      </c>
      <c r="F22" s="131">
        <v>0</v>
      </c>
    </row>
    <row r="23" spans="1:6" x14ac:dyDescent="0.25">
      <c r="A23" s="46" t="s">
        <v>39</v>
      </c>
      <c r="B23" s="131">
        <v>0</v>
      </c>
      <c r="C23" s="131">
        <v>0</v>
      </c>
      <c r="D23" s="44" t="s">
        <v>40</v>
      </c>
      <c r="E23" s="130">
        <v>0</v>
      </c>
      <c r="F23" s="130">
        <v>0</v>
      </c>
    </row>
    <row r="24" spans="1:6" x14ac:dyDescent="0.25">
      <c r="A24" s="46" t="s">
        <v>41</v>
      </c>
      <c r="B24" s="131">
        <v>-2655.2</v>
      </c>
      <c r="C24" s="131">
        <v>2021061.33</v>
      </c>
      <c r="D24" s="46" t="s">
        <v>42</v>
      </c>
      <c r="E24" s="131">
        <v>0</v>
      </c>
      <c r="F24" s="131">
        <v>0</v>
      </c>
    </row>
    <row r="25" spans="1:6" x14ac:dyDescent="0.25">
      <c r="A25" s="44" t="s">
        <v>43</v>
      </c>
      <c r="B25" s="130">
        <v>8016865.5100000007</v>
      </c>
      <c r="C25" s="130">
        <v>5938148.5100000007</v>
      </c>
      <c r="D25" s="46" t="s">
        <v>44</v>
      </c>
      <c r="E25" s="131">
        <v>0</v>
      </c>
      <c r="F25" s="131">
        <v>0</v>
      </c>
    </row>
    <row r="26" spans="1:6" x14ac:dyDescent="0.25">
      <c r="A26" s="46" t="s">
        <v>45</v>
      </c>
      <c r="B26" s="131">
        <v>219357.78</v>
      </c>
      <c r="C26" s="131">
        <v>219357.78</v>
      </c>
      <c r="D26" s="44" t="s">
        <v>46</v>
      </c>
      <c r="E26" s="131">
        <v>0</v>
      </c>
      <c r="F26" s="131">
        <v>0</v>
      </c>
    </row>
    <row r="27" spans="1:6" x14ac:dyDescent="0.25">
      <c r="A27" s="46" t="s">
        <v>47</v>
      </c>
      <c r="B27" s="131">
        <v>0</v>
      </c>
      <c r="C27" s="131">
        <v>0</v>
      </c>
      <c r="D27" s="44" t="s">
        <v>48</v>
      </c>
      <c r="E27" s="130">
        <v>0</v>
      </c>
      <c r="F27" s="130">
        <v>0</v>
      </c>
    </row>
    <row r="28" spans="1:6" x14ac:dyDescent="0.25">
      <c r="A28" s="46" t="s">
        <v>49</v>
      </c>
      <c r="B28" s="131">
        <v>0</v>
      </c>
      <c r="C28" s="131">
        <v>0</v>
      </c>
      <c r="D28" s="46" t="s">
        <v>50</v>
      </c>
      <c r="E28" s="131">
        <v>0</v>
      </c>
      <c r="F28" s="131">
        <v>0</v>
      </c>
    </row>
    <row r="29" spans="1:6" x14ac:dyDescent="0.25">
      <c r="A29" s="46" t="s">
        <v>51</v>
      </c>
      <c r="B29" s="131">
        <v>7797507.7300000004</v>
      </c>
      <c r="C29" s="131">
        <v>5718790.7300000004</v>
      </c>
      <c r="D29" s="46" t="s">
        <v>52</v>
      </c>
      <c r="E29" s="131">
        <v>0</v>
      </c>
      <c r="F29" s="131">
        <v>0</v>
      </c>
    </row>
    <row r="30" spans="1:6" x14ac:dyDescent="0.25">
      <c r="A30" s="46" t="s">
        <v>53</v>
      </c>
      <c r="B30" s="131">
        <v>0</v>
      </c>
      <c r="C30" s="131">
        <v>0</v>
      </c>
      <c r="D30" s="46" t="s">
        <v>54</v>
      </c>
      <c r="E30" s="131">
        <v>0</v>
      </c>
      <c r="F30" s="131">
        <v>0</v>
      </c>
    </row>
    <row r="31" spans="1:6" x14ac:dyDescent="0.25">
      <c r="A31" s="44" t="s">
        <v>55</v>
      </c>
      <c r="B31" s="130">
        <v>0</v>
      </c>
      <c r="C31" s="130">
        <v>0</v>
      </c>
      <c r="D31" s="44" t="s">
        <v>56</v>
      </c>
      <c r="E31" s="130">
        <v>0</v>
      </c>
      <c r="F31" s="130">
        <v>0</v>
      </c>
    </row>
    <row r="32" spans="1:6" x14ac:dyDescent="0.25">
      <c r="A32" s="46" t="s">
        <v>57</v>
      </c>
      <c r="B32" s="131">
        <v>0</v>
      </c>
      <c r="C32" s="131">
        <v>0</v>
      </c>
      <c r="D32" s="46" t="s">
        <v>58</v>
      </c>
      <c r="E32" s="130">
        <v>0</v>
      </c>
      <c r="F32" s="130">
        <v>0</v>
      </c>
    </row>
    <row r="33" spans="1:6" ht="14.45" customHeight="1" x14ac:dyDescent="0.25">
      <c r="A33" s="46" t="s">
        <v>59</v>
      </c>
      <c r="B33" s="131">
        <v>0</v>
      </c>
      <c r="C33" s="131">
        <v>0</v>
      </c>
      <c r="D33" s="46" t="s">
        <v>60</v>
      </c>
      <c r="E33" s="131">
        <v>0</v>
      </c>
      <c r="F33" s="131">
        <v>0</v>
      </c>
    </row>
    <row r="34" spans="1:6" ht="14.45" customHeight="1" x14ac:dyDescent="0.25">
      <c r="A34" s="46" t="s">
        <v>61</v>
      </c>
      <c r="B34" s="131">
        <v>0</v>
      </c>
      <c r="C34" s="131">
        <v>0</v>
      </c>
      <c r="D34" s="46" t="s">
        <v>62</v>
      </c>
      <c r="E34" s="131">
        <v>0</v>
      </c>
      <c r="F34" s="131">
        <v>0</v>
      </c>
    </row>
    <row r="35" spans="1:6" ht="14.45" customHeight="1" x14ac:dyDescent="0.25">
      <c r="A35" s="46" t="s">
        <v>63</v>
      </c>
      <c r="B35" s="131">
        <v>0</v>
      </c>
      <c r="C35" s="131">
        <v>0</v>
      </c>
      <c r="D35" s="46" t="s">
        <v>64</v>
      </c>
      <c r="E35" s="131">
        <v>0</v>
      </c>
      <c r="F35" s="131">
        <v>0</v>
      </c>
    </row>
    <row r="36" spans="1:6" ht="14.45" customHeight="1" x14ac:dyDescent="0.25">
      <c r="A36" s="46" t="s">
        <v>65</v>
      </c>
      <c r="B36" s="131">
        <v>0</v>
      </c>
      <c r="C36" s="131">
        <v>0</v>
      </c>
      <c r="D36" s="46" t="s">
        <v>66</v>
      </c>
      <c r="E36" s="131">
        <v>0</v>
      </c>
      <c r="F36" s="131">
        <v>0</v>
      </c>
    </row>
    <row r="37" spans="1:6" ht="14.45" customHeight="1" x14ac:dyDescent="0.25">
      <c r="A37" s="44" t="s">
        <v>67</v>
      </c>
      <c r="B37" s="131">
        <v>0</v>
      </c>
      <c r="C37" s="131">
        <v>0</v>
      </c>
      <c r="D37" s="46" t="s">
        <v>68</v>
      </c>
      <c r="E37" s="131">
        <v>0</v>
      </c>
      <c r="F37" s="131">
        <v>0</v>
      </c>
    </row>
    <row r="38" spans="1:6" x14ac:dyDescent="0.25">
      <c r="A38" s="44" t="s">
        <v>69</v>
      </c>
      <c r="B38" s="130">
        <v>0</v>
      </c>
      <c r="C38" s="130">
        <v>0</v>
      </c>
      <c r="D38" s="44" t="s">
        <v>70</v>
      </c>
      <c r="E38" s="130">
        <v>0</v>
      </c>
      <c r="F38" s="130">
        <v>0</v>
      </c>
    </row>
    <row r="39" spans="1:6" x14ac:dyDescent="0.25">
      <c r="A39" s="46" t="s">
        <v>71</v>
      </c>
      <c r="B39" s="131">
        <v>0</v>
      </c>
      <c r="C39" s="131">
        <v>0</v>
      </c>
      <c r="D39" s="46" t="s">
        <v>72</v>
      </c>
      <c r="E39" s="131">
        <v>0</v>
      </c>
      <c r="F39" s="131">
        <v>0</v>
      </c>
    </row>
    <row r="40" spans="1:6" x14ac:dyDescent="0.25">
      <c r="A40" s="46" t="s">
        <v>73</v>
      </c>
      <c r="B40" s="131">
        <v>0</v>
      </c>
      <c r="C40" s="131">
        <v>0</v>
      </c>
      <c r="D40" s="46" t="s">
        <v>74</v>
      </c>
      <c r="E40" s="131">
        <v>0</v>
      </c>
      <c r="F40" s="131">
        <v>0</v>
      </c>
    </row>
    <row r="41" spans="1:6" x14ac:dyDescent="0.25">
      <c r="A41" s="44" t="s">
        <v>75</v>
      </c>
      <c r="B41" s="130">
        <v>0</v>
      </c>
      <c r="C41" s="130">
        <v>0</v>
      </c>
      <c r="D41" s="46" t="s">
        <v>76</v>
      </c>
      <c r="E41" s="131">
        <v>0</v>
      </c>
      <c r="F41" s="131">
        <v>0</v>
      </c>
    </row>
    <row r="42" spans="1:6" x14ac:dyDescent="0.25">
      <c r="A42" s="46" t="s">
        <v>77</v>
      </c>
      <c r="B42" s="131">
        <v>0</v>
      </c>
      <c r="C42" s="131">
        <v>0</v>
      </c>
      <c r="D42" s="44" t="s">
        <v>78</v>
      </c>
      <c r="E42" s="130">
        <v>0</v>
      </c>
      <c r="F42" s="130">
        <v>0</v>
      </c>
    </row>
    <row r="43" spans="1:6" x14ac:dyDescent="0.25">
      <c r="A43" s="46" t="s">
        <v>79</v>
      </c>
      <c r="B43" s="131">
        <v>0</v>
      </c>
      <c r="C43" s="131">
        <v>0</v>
      </c>
      <c r="D43" s="46" t="s">
        <v>80</v>
      </c>
      <c r="E43" s="131">
        <v>0</v>
      </c>
      <c r="F43" s="131">
        <v>0</v>
      </c>
    </row>
    <row r="44" spans="1:6" x14ac:dyDescent="0.25">
      <c r="A44" s="46" t="s">
        <v>81</v>
      </c>
      <c r="B44" s="131">
        <v>0</v>
      </c>
      <c r="C44" s="131">
        <v>0</v>
      </c>
      <c r="D44" s="46" t="s">
        <v>82</v>
      </c>
      <c r="E44" s="131">
        <v>0</v>
      </c>
      <c r="F44" s="131">
        <v>0</v>
      </c>
    </row>
    <row r="45" spans="1:6" x14ac:dyDescent="0.25">
      <c r="A45" s="46" t="s">
        <v>83</v>
      </c>
      <c r="B45" s="131">
        <v>0</v>
      </c>
      <c r="C45" s="131">
        <v>0</v>
      </c>
      <c r="D45" s="46" t="s">
        <v>84</v>
      </c>
      <c r="E45" s="131">
        <v>0</v>
      </c>
      <c r="F45" s="131">
        <v>0</v>
      </c>
    </row>
    <row r="46" spans="1:6" x14ac:dyDescent="0.25">
      <c r="A46" s="43"/>
      <c r="B46" s="132"/>
      <c r="C46" s="132"/>
      <c r="D46" s="43"/>
      <c r="E46">
        <v>0</v>
      </c>
      <c r="F46">
        <v>0</v>
      </c>
    </row>
    <row r="47" spans="1:6" x14ac:dyDescent="0.25">
      <c r="A47" s="175" t="s">
        <v>85</v>
      </c>
      <c r="B47" s="176">
        <v>63859378.420000002</v>
      </c>
      <c r="C47" s="176">
        <v>50099232.100000001</v>
      </c>
      <c r="D47" s="177" t="s">
        <v>86</v>
      </c>
      <c r="E47" s="133">
        <v>11490582.100000001</v>
      </c>
      <c r="F47" s="133">
        <v>7106618.0300000003</v>
      </c>
    </row>
    <row r="48" spans="1:6" x14ac:dyDescent="0.25">
      <c r="A48" s="43"/>
      <c r="B48" s="132"/>
      <c r="C48" s="132"/>
      <c r="D48" s="43"/>
      <c r="E48" s="132"/>
      <c r="F48" s="132"/>
    </row>
    <row r="49" spans="1:6" x14ac:dyDescent="0.25">
      <c r="A49" s="2" t="s">
        <v>87</v>
      </c>
      <c r="B49" s="132"/>
      <c r="C49" s="132"/>
      <c r="D49" s="2" t="s">
        <v>88</v>
      </c>
      <c r="E49" s="132"/>
      <c r="F49" s="132"/>
    </row>
    <row r="50" spans="1:6" x14ac:dyDescent="0.25">
      <c r="A50" s="44" t="s">
        <v>89</v>
      </c>
      <c r="B50" s="131">
        <v>0</v>
      </c>
      <c r="C50" s="131">
        <v>0</v>
      </c>
      <c r="D50" s="44" t="s">
        <v>90</v>
      </c>
      <c r="E50" s="131">
        <v>0</v>
      </c>
      <c r="F50" s="131">
        <v>0</v>
      </c>
    </row>
    <row r="51" spans="1:6" x14ac:dyDescent="0.25">
      <c r="A51" s="44" t="s">
        <v>91</v>
      </c>
      <c r="B51" s="131">
        <v>0</v>
      </c>
      <c r="C51" s="131">
        <v>0</v>
      </c>
      <c r="D51" s="44" t="s">
        <v>92</v>
      </c>
      <c r="E51" s="131">
        <v>0</v>
      </c>
      <c r="F51" s="131">
        <v>0</v>
      </c>
    </row>
    <row r="52" spans="1:6" x14ac:dyDescent="0.25">
      <c r="A52" s="44" t="s">
        <v>93</v>
      </c>
      <c r="B52" s="131">
        <v>44517417.93</v>
      </c>
      <c r="C52" s="131">
        <v>23338250.289999999</v>
      </c>
      <c r="D52" s="44" t="s">
        <v>94</v>
      </c>
      <c r="E52" s="131">
        <v>0</v>
      </c>
      <c r="F52" s="131">
        <v>0</v>
      </c>
    </row>
    <row r="53" spans="1:6" x14ac:dyDescent="0.25">
      <c r="A53" s="44" t="s">
        <v>95</v>
      </c>
      <c r="B53" s="131">
        <v>47592380.25</v>
      </c>
      <c r="C53" s="131">
        <v>39700906.420000002</v>
      </c>
      <c r="D53" s="44" t="s">
        <v>96</v>
      </c>
      <c r="E53" s="131">
        <v>0</v>
      </c>
      <c r="F53" s="131">
        <v>0</v>
      </c>
    </row>
    <row r="54" spans="1:6" x14ac:dyDescent="0.25">
      <c r="A54" s="44" t="s">
        <v>97</v>
      </c>
      <c r="B54" s="131">
        <v>261740</v>
      </c>
      <c r="C54" s="131">
        <v>261740</v>
      </c>
      <c r="D54" s="44" t="s">
        <v>98</v>
      </c>
      <c r="E54" s="131">
        <v>0</v>
      </c>
      <c r="F54" s="131">
        <v>0</v>
      </c>
    </row>
    <row r="55" spans="1:6" x14ac:dyDescent="0.25">
      <c r="A55" s="44" t="s">
        <v>99</v>
      </c>
      <c r="B55" s="131">
        <v>-21582746.690000001</v>
      </c>
      <c r="C55" s="131">
        <v>-21582746.690000001</v>
      </c>
      <c r="D55" s="48" t="s">
        <v>100</v>
      </c>
      <c r="E55" s="131">
        <v>0</v>
      </c>
      <c r="F55" s="131">
        <v>0</v>
      </c>
    </row>
    <row r="56" spans="1:6" x14ac:dyDescent="0.25">
      <c r="A56" s="44" t="s">
        <v>101</v>
      </c>
      <c r="B56" s="131">
        <v>3251056.4</v>
      </c>
      <c r="C56" s="131">
        <v>3246933.24</v>
      </c>
      <c r="D56" s="43"/>
      <c r="E56" s="132"/>
      <c r="F56" s="132"/>
    </row>
    <row r="57" spans="1:6" x14ac:dyDescent="0.25">
      <c r="A57" s="44" t="s">
        <v>102</v>
      </c>
      <c r="B57" s="131">
        <v>0</v>
      </c>
      <c r="C57" s="131">
        <v>0</v>
      </c>
      <c r="D57" s="2" t="s">
        <v>103</v>
      </c>
      <c r="E57" s="133">
        <v>0</v>
      </c>
      <c r="F57" s="133">
        <v>0</v>
      </c>
    </row>
    <row r="58" spans="1:6" x14ac:dyDescent="0.25">
      <c r="A58" s="44" t="s">
        <v>104</v>
      </c>
      <c r="B58" s="131">
        <v>0</v>
      </c>
      <c r="C58" s="131">
        <v>0</v>
      </c>
      <c r="D58" s="43"/>
      <c r="E58" s="132"/>
      <c r="F58" s="132"/>
    </row>
    <row r="59" spans="1:6" x14ac:dyDescent="0.25">
      <c r="A59" s="43"/>
      <c r="B59" s="132"/>
      <c r="C59" s="132"/>
      <c r="D59" s="2" t="s">
        <v>105</v>
      </c>
      <c r="E59" s="133">
        <v>11490582.100000001</v>
      </c>
      <c r="F59" s="133">
        <v>7106618.0300000003</v>
      </c>
    </row>
    <row r="60" spans="1:6" x14ac:dyDescent="0.25">
      <c r="A60" s="3" t="s">
        <v>106</v>
      </c>
      <c r="B60" s="133">
        <v>74039847.890000015</v>
      </c>
      <c r="C60" s="133">
        <v>44965083.259999998</v>
      </c>
      <c r="D60" s="43"/>
      <c r="E60" s="132"/>
      <c r="F60" s="132"/>
    </row>
    <row r="61" spans="1:6" x14ac:dyDescent="0.25">
      <c r="A61" s="43"/>
      <c r="B61" s="132"/>
      <c r="C61" s="132"/>
      <c r="D61" s="49" t="s">
        <v>107</v>
      </c>
      <c r="E61" s="132"/>
      <c r="F61" s="132"/>
    </row>
    <row r="62" spans="1:6" x14ac:dyDescent="0.25">
      <c r="A62" s="3" t="s">
        <v>108</v>
      </c>
      <c r="B62" s="133">
        <v>137899226.31</v>
      </c>
      <c r="C62" s="133">
        <v>95064315.359999985</v>
      </c>
      <c r="D62" s="43"/>
      <c r="E62" s="132"/>
      <c r="F62" s="132"/>
    </row>
    <row r="63" spans="1:6" x14ac:dyDescent="0.25">
      <c r="A63" s="43"/>
      <c r="B63" s="43"/>
      <c r="C63" s="43"/>
      <c r="D63" s="50" t="s">
        <v>109</v>
      </c>
      <c r="E63" s="130">
        <v>35915477.68</v>
      </c>
      <c r="F63" s="130">
        <v>37426275.920000002</v>
      </c>
    </row>
    <row r="64" spans="1:6" x14ac:dyDescent="0.25">
      <c r="A64" s="43"/>
      <c r="B64" s="43"/>
      <c r="C64" s="43"/>
      <c r="D64" s="44" t="s">
        <v>110</v>
      </c>
      <c r="E64" s="131">
        <v>26682326.27</v>
      </c>
      <c r="F64" s="131">
        <v>28193124.510000002</v>
      </c>
    </row>
    <row r="65" spans="1:6" x14ac:dyDescent="0.25">
      <c r="A65" s="43"/>
      <c r="B65" s="43"/>
      <c r="C65" s="43"/>
      <c r="D65" s="48" t="s">
        <v>111</v>
      </c>
      <c r="E65" s="131">
        <v>9233151.4100000001</v>
      </c>
      <c r="F65" s="131">
        <v>9233151.4100000001</v>
      </c>
    </row>
    <row r="66" spans="1:6" x14ac:dyDescent="0.25">
      <c r="A66" s="43"/>
      <c r="B66" s="43"/>
      <c r="C66" s="43"/>
      <c r="D66" s="44" t="s">
        <v>112</v>
      </c>
      <c r="E66" s="131">
        <v>0</v>
      </c>
      <c r="F66" s="131">
        <v>0</v>
      </c>
    </row>
    <row r="67" spans="1:6" x14ac:dyDescent="0.25">
      <c r="A67" s="43"/>
      <c r="B67" s="43"/>
      <c r="C67" s="43"/>
      <c r="D67" s="43"/>
      <c r="E67" s="132"/>
      <c r="F67" s="132"/>
    </row>
    <row r="68" spans="1:6" x14ac:dyDescent="0.25">
      <c r="A68" s="43"/>
      <c r="B68" s="43"/>
      <c r="C68" s="43"/>
      <c r="D68" s="50" t="s">
        <v>113</v>
      </c>
      <c r="E68" s="130">
        <v>90493166.530000016</v>
      </c>
      <c r="F68" s="130">
        <v>50531421.410000004</v>
      </c>
    </row>
    <row r="69" spans="1:6" x14ac:dyDescent="0.25">
      <c r="A69" s="51"/>
      <c r="B69" s="43"/>
      <c r="C69" s="43"/>
      <c r="D69" s="44" t="s">
        <v>114</v>
      </c>
      <c r="E69" s="131">
        <v>53559955.460000001</v>
      </c>
      <c r="F69" s="131">
        <v>47195218.450000003</v>
      </c>
    </row>
    <row r="70" spans="1:6" x14ac:dyDescent="0.25">
      <c r="A70" s="51"/>
      <c r="B70" s="43"/>
      <c r="C70" s="43"/>
      <c r="D70" s="44" t="s">
        <v>115</v>
      </c>
      <c r="E70" s="131">
        <v>37113868.810000002</v>
      </c>
      <c r="F70" s="131">
        <v>3516860.7</v>
      </c>
    </row>
    <row r="71" spans="1:6" x14ac:dyDescent="0.25">
      <c r="A71" s="51"/>
      <c r="B71" s="43"/>
      <c r="C71" s="43"/>
      <c r="D71" s="44" t="s">
        <v>116</v>
      </c>
      <c r="E71" s="131">
        <v>0</v>
      </c>
      <c r="F71" s="131">
        <v>0</v>
      </c>
    </row>
    <row r="72" spans="1:6" x14ac:dyDescent="0.25">
      <c r="A72" s="51"/>
      <c r="B72" s="43"/>
      <c r="C72" s="43"/>
      <c r="D72" s="44" t="s">
        <v>117</v>
      </c>
      <c r="E72" s="131">
        <v>0</v>
      </c>
      <c r="F72" s="131">
        <v>0</v>
      </c>
    </row>
    <row r="73" spans="1:6" x14ac:dyDescent="0.25">
      <c r="A73" s="51"/>
      <c r="B73" s="43"/>
      <c r="C73" s="43"/>
      <c r="D73" s="44" t="s">
        <v>118</v>
      </c>
      <c r="E73" s="131">
        <v>-180657.74</v>
      </c>
      <c r="F73" s="131">
        <v>-180657.74</v>
      </c>
    </row>
    <row r="74" spans="1:6" x14ac:dyDescent="0.25">
      <c r="A74" s="51"/>
      <c r="B74" s="43"/>
      <c r="C74" s="43"/>
      <c r="D74" s="43"/>
      <c r="E74" s="132"/>
      <c r="F74" s="132"/>
    </row>
    <row r="75" spans="1:6" x14ac:dyDescent="0.25">
      <c r="A75" s="51"/>
      <c r="B75" s="43"/>
      <c r="C75" s="43"/>
      <c r="D75" s="50" t="s">
        <v>119</v>
      </c>
      <c r="E75" s="130">
        <v>0</v>
      </c>
      <c r="F75" s="130">
        <v>0</v>
      </c>
    </row>
    <row r="76" spans="1:6" x14ac:dyDescent="0.25">
      <c r="A76" s="51"/>
      <c r="B76" s="43"/>
      <c r="C76" s="43"/>
      <c r="D76" s="44" t="s">
        <v>120</v>
      </c>
      <c r="E76" s="131">
        <v>0</v>
      </c>
      <c r="F76" s="131">
        <v>0</v>
      </c>
    </row>
    <row r="77" spans="1:6" x14ac:dyDescent="0.25">
      <c r="A77" s="51"/>
      <c r="B77" s="43"/>
      <c r="C77" s="43"/>
      <c r="D77" s="44" t="s">
        <v>121</v>
      </c>
      <c r="E77" s="131">
        <v>0</v>
      </c>
      <c r="F77" s="131">
        <v>0</v>
      </c>
    </row>
    <row r="78" spans="1:6" x14ac:dyDescent="0.25">
      <c r="A78" s="51"/>
      <c r="B78" s="43"/>
      <c r="C78" s="43"/>
      <c r="D78" s="43"/>
      <c r="E78" s="132"/>
      <c r="F78" s="132"/>
    </row>
    <row r="79" spans="1:6" x14ac:dyDescent="0.25">
      <c r="A79" s="51"/>
      <c r="B79" s="43"/>
      <c r="C79" s="43"/>
      <c r="D79" s="2" t="s">
        <v>122</v>
      </c>
      <c r="E79" s="133">
        <v>126408644.21000001</v>
      </c>
      <c r="F79" s="133">
        <v>87957697.330000013</v>
      </c>
    </row>
    <row r="80" spans="1:6" x14ac:dyDescent="0.25">
      <c r="A80" s="51"/>
      <c r="B80" s="43"/>
      <c r="C80" s="43"/>
      <c r="D80" s="43"/>
      <c r="E80" s="132"/>
      <c r="F80" s="132"/>
    </row>
    <row r="81" spans="1:6" x14ac:dyDescent="0.25">
      <c r="A81" s="51"/>
      <c r="B81" s="43"/>
      <c r="C81" s="43"/>
      <c r="D81" s="2" t="s">
        <v>123</v>
      </c>
      <c r="E81" s="133">
        <v>137899226.31</v>
      </c>
      <c r="F81" s="133">
        <v>95064315.360000014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t="s">
        <v>597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19:F19 E23:F23 E27:F27 E31:F31 E38:F38 E56:F63 E67:F68 E74:F75 E42:F42 E78:F81 E47:F47 E9:F9 B17:C17 B25:C25 B31:C31 B38:C38 B41:C41 B59:C62 B9:C9 B46:C49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scale="32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01" t="s">
        <v>442</v>
      </c>
      <c r="B1" s="201"/>
      <c r="C1" s="201"/>
      <c r="D1" s="201"/>
      <c r="E1" s="201"/>
      <c r="F1" s="201"/>
      <c r="G1" s="201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22" t="s">
        <v>443</v>
      </c>
      <c r="B3" s="123"/>
      <c r="C3" s="123"/>
      <c r="D3" s="123"/>
      <c r="E3" s="123"/>
      <c r="F3" s="123"/>
      <c r="G3" s="124"/>
    </row>
    <row r="4" spans="1:7" x14ac:dyDescent="0.25">
      <c r="A4" s="122" t="s">
        <v>2</v>
      </c>
      <c r="B4" s="123"/>
      <c r="C4" s="123"/>
      <c r="D4" s="123"/>
      <c r="E4" s="123"/>
      <c r="F4" s="123"/>
      <c r="G4" s="124"/>
    </row>
    <row r="5" spans="1:7" x14ac:dyDescent="0.25">
      <c r="A5" s="122" t="s">
        <v>444</v>
      </c>
      <c r="B5" s="123"/>
      <c r="C5" s="123"/>
      <c r="D5" s="123"/>
      <c r="E5" s="123"/>
      <c r="F5" s="123"/>
      <c r="G5" s="124"/>
    </row>
    <row r="6" spans="1:7" x14ac:dyDescent="0.25">
      <c r="A6" s="199" t="s">
        <v>445</v>
      </c>
      <c r="B6" s="34">
        <v>2022</v>
      </c>
      <c r="C6" s="199">
        <f>+B6+1</f>
        <v>2023</v>
      </c>
      <c r="D6" s="199">
        <f>+C6+1</f>
        <v>2024</v>
      </c>
      <c r="E6" s="199">
        <f>+D6+1</f>
        <v>2025</v>
      </c>
      <c r="F6" s="199">
        <f>+E6+1</f>
        <v>2026</v>
      </c>
      <c r="G6" s="199">
        <f>+F6+1</f>
        <v>2027</v>
      </c>
    </row>
    <row r="7" spans="1:7" ht="83.25" customHeight="1" x14ac:dyDescent="0.25">
      <c r="A7" s="200"/>
      <c r="B7" s="68" t="s">
        <v>446</v>
      </c>
      <c r="C7" s="200"/>
      <c r="D7" s="200"/>
      <c r="E7" s="200"/>
      <c r="F7" s="200"/>
      <c r="G7" s="200"/>
    </row>
    <row r="8" spans="1:7" ht="30" x14ac:dyDescent="0.25">
      <c r="A8" s="69" t="s">
        <v>447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237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238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239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448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241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242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449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450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451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262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263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452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453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454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455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456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288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289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457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292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458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459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296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460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2" t="s">
        <v>461</v>
      </c>
      <c r="B1" s="202"/>
      <c r="C1" s="202"/>
      <c r="D1" s="202"/>
      <c r="E1" s="202"/>
      <c r="F1" s="202"/>
      <c r="G1" s="202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05" t="s">
        <v>462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444</v>
      </c>
      <c r="B5" s="106"/>
      <c r="C5" s="106"/>
      <c r="D5" s="106"/>
      <c r="E5" s="106"/>
      <c r="F5" s="106"/>
      <c r="G5" s="107"/>
    </row>
    <row r="6" spans="1:7" x14ac:dyDescent="0.25">
      <c r="A6" s="203" t="s">
        <v>463</v>
      </c>
      <c r="B6" s="34">
        <v>2022</v>
      </c>
      <c r="C6" s="199">
        <f>+B6+1</f>
        <v>2023</v>
      </c>
      <c r="D6" s="199">
        <f>+C6+1</f>
        <v>2024</v>
      </c>
      <c r="E6" s="199">
        <f>+D6+1</f>
        <v>2025</v>
      </c>
      <c r="F6" s="199">
        <f>+E6+1</f>
        <v>2026</v>
      </c>
      <c r="G6" s="199">
        <f>+F6+1</f>
        <v>2027</v>
      </c>
    </row>
    <row r="7" spans="1:7" ht="57.75" customHeight="1" x14ac:dyDescent="0.25">
      <c r="A7" s="204"/>
      <c r="B7" s="35" t="s">
        <v>446</v>
      </c>
      <c r="C7" s="200"/>
      <c r="D7" s="200"/>
      <c r="E7" s="200"/>
      <c r="F7" s="200"/>
      <c r="G7" s="200"/>
    </row>
    <row r="8" spans="1:7" x14ac:dyDescent="0.25">
      <c r="A8" s="25" t="s">
        <v>464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465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466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467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468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469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470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471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472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473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465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466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467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468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469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470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471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475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473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476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2" t="s">
        <v>477</v>
      </c>
      <c r="B1" s="202"/>
      <c r="C1" s="202"/>
      <c r="D1" s="202"/>
      <c r="E1" s="202"/>
      <c r="F1" s="202"/>
      <c r="G1" s="202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05" t="s">
        <v>478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206" t="s">
        <v>445</v>
      </c>
      <c r="B5" s="207">
        <v>2017</v>
      </c>
      <c r="C5" s="207">
        <f>+B5+1</f>
        <v>2018</v>
      </c>
      <c r="D5" s="207">
        <f>+C5+1</f>
        <v>2019</v>
      </c>
      <c r="E5" s="207">
        <f>+D5+1</f>
        <v>2020</v>
      </c>
      <c r="F5" s="207">
        <f>+E5+1</f>
        <v>2021</v>
      </c>
      <c r="G5" s="34">
        <f>+F5+1</f>
        <v>2022</v>
      </c>
    </row>
    <row r="6" spans="1:7" ht="32.25" x14ac:dyDescent="0.25">
      <c r="A6" s="189"/>
      <c r="B6" s="208"/>
      <c r="C6" s="208"/>
      <c r="D6" s="208"/>
      <c r="E6" s="208"/>
      <c r="F6" s="208"/>
      <c r="G6" s="35" t="s">
        <v>479</v>
      </c>
    </row>
    <row r="7" spans="1:7" x14ac:dyDescent="0.25">
      <c r="A7" s="60" t="s">
        <v>447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480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481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482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483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484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485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486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487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488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489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490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491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453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492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493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494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495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496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457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292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497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459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498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499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05" t="s">
        <v>500</v>
      </c>
      <c r="B39" s="205"/>
      <c r="C39" s="205"/>
      <c r="D39" s="205"/>
      <c r="E39" s="205"/>
      <c r="F39" s="205"/>
      <c r="G39" s="205"/>
    </row>
    <row r="40" spans="1:7" x14ac:dyDescent="0.25">
      <c r="A40" s="205" t="s">
        <v>501</v>
      </c>
      <c r="B40" s="205"/>
      <c r="C40" s="205"/>
      <c r="D40" s="205"/>
      <c r="E40" s="205"/>
      <c r="F40" s="205"/>
      <c r="G40" s="20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2" t="s">
        <v>502</v>
      </c>
      <c r="B1" s="202"/>
      <c r="C1" s="202"/>
      <c r="D1" s="202"/>
      <c r="E1" s="202"/>
      <c r="F1" s="202"/>
      <c r="G1" s="202"/>
    </row>
    <row r="2" spans="1:7" x14ac:dyDescent="0.25">
      <c r="A2" s="119" t="str">
        <f>'Formato 1'!A2</f>
        <v>Municipio de Tarimoro, Guanajuato.</v>
      </c>
      <c r="B2" s="120"/>
      <c r="C2" s="120"/>
      <c r="D2" s="120"/>
      <c r="E2" s="120"/>
      <c r="F2" s="120"/>
      <c r="G2" s="121"/>
    </row>
    <row r="3" spans="1:7" x14ac:dyDescent="0.25">
      <c r="A3" s="105" t="s">
        <v>503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209" t="s">
        <v>463</v>
      </c>
      <c r="B5" s="207">
        <v>2017</v>
      </c>
      <c r="C5" s="207">
        <f>+B5+1</f>
        <v>2018</v>
      </c>
      <c r="D5" s="207">
        <f>+C5+1</f>
        <v>2019</v>
      </c>
      <c r="E5" s="207">
        <f>+D5+1</f>
        <v>2020</v>
      </c>
      <c r="F5" s="207">
        <f>+E5+1</f>
        <v>2021</v>
      </c>
      <c r="G5" s="34">
        <v>2022</v>
      </c>
    </row>
    <row r="6" spans="1:7" ht="48.75" customHeight="1" x14ac:dyDescent="0.25">
      <c r="A6" s="210"/>
      <c r="B6" s="208"/>
      <c r="C6" s="208"/>
      <c r="D6" s="208"/>
      <c r="E6" s="208"/>
      <c r="F6" s="208"/>
      <c r="G6" s="35" t="s">
        <v>504</v>
      </c>
    </row>
    <row r="7" spans="1:7" x14ac:dyDescent="0.25">
      <c r="A7" s="25" t="s">
        <v>464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465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466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467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468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469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470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471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472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473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465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466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467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468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469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470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471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475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473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505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05" t="s">
        <v>500</v>
      </c>
      <c r="B32" s="205"/>
      <c r="C32" s="205"/>
      <c r="D32" s="205"/>
      <c r="E32" s="205"/>
      <c r="F32" s="205"/>
      <c r="G32" s="205"/>
    </row>
    <row r="33" spans="1:7" x14ac:dyDescent="0.25">
      <c r="A33" s="205" t="s">
        <v>501</v>
      </c>
      <c r="B33" s="205"/>
      <c r="C33" s="205"/>
      <c r="D33" s="205"/>
      <c r="E33" s="205"/>
      <c r="F33" s="205"/>
      <c r="G33" s="20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11" t="s">
        <v>506</v>
      </c>
      <c r="B1" s="211"/>
      <c r="C1" s="211"/>
      <c r="D1" s="211"/>
      <c r="E1" s="211"/>
      <c r="F1" s="211"/>
    </row>
    <row r="2" spans="1:6" ht="20.100000000000001" customHeight="1" x14ac:dyDescent="0.25">
      <c r="A2" s="102" t="str">
        <f>'Formato 1'!A2</f>
        <v>Municipio de Tarimoro, Guanajuato.</v>
      </c>
      <c r="B2" s="125"/>
      <c r="C2" s="125"/>
      <c r="D2" s="125"/>
      <c r="E2" s="125"/>
      <c r="F2" s="126"/>
    </row>
    <row r="3" spans="1:6" ht="29.25" customHeight="1" x14ac:dyDescent="0.25">
      <c r="A3" s="127" t="s">
        <v>507</v>
      </c>
      <c r="B3" s="128"/>
      <c r="C3" s="128"/>
      <c r="D3" s="128"/>
      <c r="E3" s="128"/>
      <c r="F3" s="129"/>
    </row>
    <row r="4" spans="1:6" ht="35.25" customHeight="1" x14ac:dyDescent="0.25">
      <c r="A4" s="112"/>
      <c r="B4" s="112" t="s">
        <v>508</v>
      </c>
      <c r="C4" s="112" t="s">
        <v>509</v>
      </c>
      <c r="D4" s="112" t="s">
        <v>510</v>
      </c>
      <c r="E4" s="112" t="s">
        <v>511</v>
      </c>
      <c r="F4" s="112" t="s">
        <v>512</v>
      </c>
    </row>
    <row r="5" spans="1:6" ht="12.75" customHeight="1" x14ac:dyDescent="0.25">
      <c r="A5" s="17" t="s">
        <v>513</v>
      </c>
      <c r="B5" s="51"/>
      <c r="C5" s="51"/>
      <c r="D5" s="51"/>
      <c r="E5" s="51"/>
      <c r="F5" s="51"/>
    </row>
    <row r="6" spans="1:6" ht="30" x14ac:dyDescent="0.25">
      <c r="A6" s="57" t="s">
        <v>514</v>
      </c>
      <c r="B6" s="58"/>
      <c r="C6" s="58"/>
      <c r="D6" s="58"/>
      <c r="E6" s="58"/>
      <c r="F6" s="58"/>
    </row>
    <row r="7" spans="1:6" ht="15" x14ac:dyDescent="0.25">
      <c r="A7" s="57" t="s">
        <v>515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7" t="s">
        <v>516</v>
      </c>
      <c r="B9" s="43"/>
      <c r="C9" s="43"/>
      <c r="D9" s="43"/>
      <c r="E9" s="43"/>
      <c r="F9" s="43"/>
    </row>
    <row r="10" spans="1:6" ht="15" x14ac:dyDescent="0.25">
      <c r="A10" s="57" t="s">
        <v>517</v>
      </c>
      <c r="B10" s="58"/>
      <c r="C10" s="58"/>
      <c r="D10" s="58"/>
      <c r="E10" s="58"/>
      <c r="F10" s="58"/>
    </row>
    <row r="11" spans="1:6" ht="15" x14ac:dyDescent="0.25">
      <c r="A11" s="75" t="s">
        <v>518</v>
      </c>
      <c r="B11" s="58"/>
      <c r="C11" s="58"/>
      <c r="D11" s="58"/>
      <c r="E11" s="58"/>
      <c r="F11" s="58"/>
    </row>
    <row r="12" spans="1:6" ht="15" x14ac:dyDescent="0.25">
      <c r="A12" s="75" t="s">
        <v>519</v>
      </c>
      <c r="B12" s="58"/>
      <c r="C12" s="58"/>
      <c r="D12" s="58"/>
      <c r="E12" s="58"/>
      <c r="F12" s="58"/>
    </row>
    <row r="13" spans="1:6" ht="15" x14ac:dyDescent="0.25">
      <c r="A13" s="75" t="s">
        <v>520</v>
      </c>
      <c r="B13" s="58"/>
      <c r="C13" s="58"/>
      <c r="D13" s="58"/>
      <c r="E13" s="58"/>
      <c r="F13" s="58"/>
    </row>
    <row r="14" spans="1:6" ht="15" x14ac:dyDescent="0.25">
      <c r="A14" s="57" t="s">
        <v>521</v>
      </c>
      <c r="B14" s="58"/>
      <c r="C14" s="58"/>
      <c r="D14" s="58"/>
      <c r="E14" s="58"/>
      <c r="F14" s="58"/>
    </row>
    <row r="15" spans="1:6" ht="15" x14ac:dyDescent="0.25">
      <c r="A15" s="75" t="s">
        <v>518</v>
      </c>
      <c r="B15" s="58"/>
      <c r="C15" s="58"/>
      <c r="D15" s="58"/>
      <c r="E15" s="58"/>
      <c r="F15" s="58"/>
    </row>
    <row r="16" spans="1:6" ht="15" x14ac:dyDescent="0.25">
      <c r="A16" s="75" t="s">
        <v>519</v>
      </c>
      <c r="B16" s="58"/>
      <c r="C16" s="58"/>
      <c r="D16" s="58"/>
      <c r="E16" s="58"/>
      <c r="F16" s="58"/>
    </row>
    <row r="17" spans="1:6" ht="15" x14ac:dyDescent="0.25">
      <c r="A17" s="75" t="s">
        <v>520</v>
      </c>
      <c r="B17" s="58"/>
      <c r="C17" s="58"/>
      <c r="D17" s="58"/>
      <c r="E17" s="58"/>
      <c r="F17" s="58"/>
    </row>
    <row r="18" spans="1:6" ht="15" x14ac:dyDescent="0.25">
      <c r="A18" s="57" t="s">
        <v>522</v>
      </c>
      <c r="B18" s="113"/>
      <c r="C18" s="58"/>
      <c r="D18" s="58"/>
      <c r="E18" s="58"/>
      <c r="F18" s="58"/>
    </row>
    <row r="19" spans="1:6" ht="15" x14ac:dyDescent="0.25">
      <c r="A19" s="57" t="s">
        <v>523</v>
      </c>
      <c r="B19" s="58"/>
      <c r="C19" s="58"/>
      <c r="D19" s="58"/>
      <c r="E19" s="58"/>
      <c r="F19" s="58"/>
    </row>
    <row r="20" spans="1:6" ht="30" x14ac:dyDescent="0.25">
      <c r="A20" s="57" t="s">
        <v>524</v>
      </c>
      <c r="B20" s="114"/>
      <c r="C20" s="114"/>
      <c r="D20" s="114"/>
      <c r="E20" s="114"/>
      <c r="F20" s="114"/>
    </row>
    <row r="21" spans="1:6" ht="30" x14ac:dyDescent="0.25">
      <c r="A21" s="57" t="s">
        <v>525</v>
      </c>
      <c r="B21" s="114"/>
      <c r="C21" s="114"/>
      <c r="D21" s="114"/>
      <c r="E21" s="114"/>
      <c r="F21" s="114"/>
    </row>
    <row r="22" spans="1:6" ht="30" x14ac:dyDescent="0.25">
      <c r="A22" s="57" t="s">
        <v>526</v>
      </c>
      <c r="B22" s="114"/>
      <c r="C22" s="114"/>
      <c r="D22" s="114"/>
      <c r="E22" s="114"/>
      <c r="F22" s="114"/>
    </row>
    <row r="23" spans="1:6" ht="15" x14ac:dyDescent="0.25">
      <c r="A23" s="57" t="s">
        <v>527</v>
      </c>
      <c r="B23" s="114"/>
      <c r="C23" s="114"/>
      <c r="D23" s="114"/>
      <c r="E23" s="114"/>
      <c r="F23" s="114"/>
    </row>
    <row r="24" spans="1:6" ht="15" x14ac:dyDescent="0.25">
      <c r="A24" s="57" t="s">
        <v>528</v>
      </c>
      <c r="B24" s="115"/>
      <c r="C24" s="58"/>
      <c r="D24" s="58"/>
      <c r="E24" s="58"/>
      <c r="F24" s="58"/>
    </row>
    <row r="25" spans="1:6" ht="15" x14ac:dyDescent="0.25">
      <c r="A25" s="57" t="s">
        <v>529</v>
      </c>
      <c r="B25" s="115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7" t="s">
        <v>530</v>
      </c>
      <c r="B27" s="43"/>
      <c r="C27" s="43"/>
      <c r="D27" s="43"/>
      <c r="E27" s="43"/>
      <c r="F27" s="43"/>
    </row>
    <row r="28" spans="1:6" ht="15" x14ac:dyDescent="0.25">
      <c r="A28" s="57" t="s">
        <v>531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7" t="s">
        <v>532</v>
      </c>
      <c r="B30" s="43"/>
      <c r="C30" s="43"/>
      <c r="D30" s="43"/>
      <c r="E30" s="43"/>
      <c r="F30" s="43"/>
    </row>
    <row r="31" spans="1:6" ht="15" x14ac:dyDescent="0.25">
      <c r="A31" s="57" t="s">
        <v>517</v>
      </c>
      <c r="B31" s="58"/>
      <c r="C31" s="58"/>
      <c r="D31" s="58"/>
      <c r="E31" s="58"/>
      <c r="F31" s="58"/>
    </row>
    <row r="32" spans="1:6" ht="15" x14ac:dyDescent="0.25">
      <c r="A32" s="57" t="s">
        <v>521</v>
      </c>
      <c r="B32" s="58"/>
      <c r="C32" s="58"/>
      <c r="D32" s="58"/>
      <c r="E32" s="58"/>
      <c r="F32" s="58"/>
    </row>
    <row r="33" spans="1:6" ht="15" x14ac:dyDescent="0.25">
      <c r="A33" s="57" t="s">
        <v>533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7" t="s">
        <v>534</v>
      </c>
      <c r="B35" s="43"/>
      <c r="C35" s="43"/>
      <c r="D35" s="43"/>
      <c r="E35" s="43"/>
      <c r="F35" s="43"/>
    </row>
    <row r="36" spans="1:6" ht="15" x14ac:dyDescent="0.25">
      <c r="A36" s="57" t="s">
        <v>535</v>
      </c>
      <c r="B36" s="58"/>
      <c r="C36" s="58"/>
      <c r="D36" s="58"/>
      <c r="E36" s="58"/>
      <c r="F36" s="58"/>
    </row>
    <row r="37" spans="1:6" ht="15" x14ac:dyDescent="0.25">
      <c r="A37" s="57" t="s">
        <v>536</v>
      </c>
      <c r="B37" s="58"/>
      <c r="C37" s="58"/>
      <c r="D37" s="58"/>
      <c r="E37" s="58"/>
      <c r="F37" s="58"/>
    </row>
    <row r="38" spans="1:6" ht="15" x14ac:dyDescent="0.25">
      <c r="A38" s="57" t="s">
        <v>537</v>
      </c>
      <c r="B38" s="115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7" t="s">
        <v>538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7" t="s">
        <v>539</v>
      </c>
      <c r="B42" s="43"/>
      <c r="C42" s="43"/>
      <c r="D42" s="43"/>
      <c r="E42" s="43"/>
      <c r="F42" s="43"/>
    </row>
    <row r="43" spans="1:6" ht="15" x14ac:dyDescent="0.25">
      <c r="A43" s="57" t="s">
        <v>540</v>
      </c>
      <c r="B43" s="58"/>
      <c r="C43" s="58"/>
      <c r="D43" s="58"/>
      <c r="E43" s="58"/>
      <c r="F43" s="58"/>
    </row>
    <row r="44" spans="1:6" ht="15" x14ac:dyDescent="0.25">
      <c r="A44" s="57" t="s">
        <v>541</v>
      </c>
      <c r="B44" s="58"/>
      <c r="C44" s="58"/>
      <c r="D44" s="58"/>
      <c r="E44" s="58"/>
      <c r="F44" s="58"/>
    </row>
    <row r="45" spans="1:6" ht="15" x14ac:dyDescent="0.25">
      <c r="A45" s="57" t="s">
        <v>542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7" t="s">
        <v>543</v>
      </c>
      <c r="B47" s="43"/>
      <c r="C47" s="43"/>
      <c r="D47" s="43"/>
      <c r="E47" s="43"/>
      <c r="F47" s="43"/>
    </row>
    <row r="48" spans="1:6" ht="15" x14ac:dyDescent="0.25">
      <c r="A48" s="57" t="s">
        <v>541</v>
      </c>
      <c r="B48" s="114"/>
      <c r="C48" s="114"/>
      <c r="D48" s="114"/>
      <c r="E48" s="114"/>
      <c r="F48" s="114"/>
    </row>
    <row r="49" spans="1:6" ht="15" x14ac:dyDescent="0.25">
      <c r="A49" s="57" t="s">
        <v>542</v>
      </c>
      <c r="B49" s="114"/>
      <c r="C49" s="114"/>
      <c r="D49" s="114"/>
      <c r="E49" s="114"/>
      <c r="F49" s="114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7" t="s">
        <v>544</v>
      </c>
      <c r="B51" s="43"/>
      <c r="C51" s="43"/>
      <c r="D51" s="43"/>
      <c r="E51" s="43"/>
      <c r="F51" s="43"/>
    </row>
    <row r="52" spans="1:6" ht="15" x14ac:dyDescent="0.25">
      <c r="A52" s="57" t="s">
        <v>541</v>
      </c>
      <c r="B52" s="58"/>
      <c r="C52" s="58"/>
      <c r="D52" s="58"/>
      <c r="E52" s="58"/>
      <c r="F52" s="58"/>
    </row>
    <row r="53" spans="1:6" ht="15" x14ac:dyDescent="0.25">
      <c r="A53" s="57" t="s">
        <v>542</v>
      </c>
      <c r="B53" s="58"/>
      <c r="C53" s="58"/>
      <c r="D53" s="58"/>
      <c r="E53" s="58"/>
      <c r="F53" s="58"/>
    </row>
    <row r="54" spans="1:6" ht="15" x14ac:dyDescent="0.25">
      <c r="A54" s="57" t="s">
        <v>545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7" t="s">
        <v>546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541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542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7" t="s">
        <v>547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548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549</v>
      </c>
      <c r="B62" s="115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7" t="s">
        <v>550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551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552</v>
      </c>
      <c r="B66" s="58"/>
      <c r="C66" s="58"/>
      <c r="D66" s="58"/>
      <c r="E66" s="58"/>
      <c r="F66" s="58"/>
    </row>
    <row r="67" spans="1:6" ht="20.100000000000001" customHeight="1" x14ac:dyDescent="0.25">
      <c r="A67" s="111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7"/>
  <sheetViews>
    <sheetView showGridLines="0" zoomScale="94" zoomScaleNormal="94" workbookViewId="0">
      <selection activeCell="B18" sqref="B18:H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8" t="s">
        <v>124</v>
      </c>
      <c r="B1" s="179"/>
      <c r="C1" s="179"/>
      <c r="D1" s="179"/>
      <c r="E1" s="179"/>
      <c r="F1" s="179"/>
      <c r="G1" s="179"/>
      <c r="H1" s="180"/>
    </row>
    <row r="2" spans="1:8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125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2022 y al 31 de Diciembre de 2023 (b)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134</v>
      </c>
      <c r="B8" s="134">
        <f>B9+B13</f>
        <v>0</v>
      </c>
      <c r="C8" s="134">
        <f>C9+C13</f>
        <v>0</v>
      </c>
      <c r="D8" s="134">
        <f t="shared" ref="D8:H8" si="0">D9+D13</f>
        <v>0</v>
      </c>
      <c r="E8" s="134">
        <f t="shared" si="0"/>
        <v>0</v>
      </c>
      <c r="F8" s="134">
        <f>F9+F13</f>
        <v>0</v>
      </c>
      <c r="G8" s="134">
        <f t="shared" si="0"/>
        <v>0</v>
      </c>
      <c r="H8" s="134">
        <f t="shared" si="0"/>
        <v>0</v>
      </c>
    </row>
    <row r="9" spans="1:8" ht="15.75" customHeight="1" x14ac:dyDescent="0.25">
      <c r="A9" s="97" t="s">
        <v>135</v>
      </c>
      <c r="B9" s="135">
        <f>SUM(B10:B12)</f>
        <v>0</v>
      </c>
      <c r="C9" s="135">
        <f t="shared" ref="C9:H13" si="1">SUM(C10:C12)</f>
        <v>0</v>
      </c>
      <c r="D9" s="135">
        <f t="shared" si="1"/>
        <v>0</v>
      </c>
      <c r="E9" s="135">
        <f t="shared" si="1"/>
        <v>0</v>
      </c>
      <c r="F9" s="135">
        <f>B9+C9-D9+E9</f>
        <v>0</v>
      </c>
      <c r="G9" s="135">
        <f t="shared" si="1"/>
        <v>0</v>
      </c>
      <c r="H9" s="135">
        <f t="shared" si="1"/>
        <v>0</v>
      </c>
    </row>
    <row r="10" spans="1:8" ht="17.25" customHeight="1" x14ac:dyDescent="0.25">
      <c r="A10" s="98" t="s">
        <v>136</v>
      </c>
      <c r="B10" s="136">
        <v>0</v>
      </c>
      <c r="C10" s="136">
        <v>0</v>
      </c>
      <c r="D10" s="136">
        <v>0</v>
      </c>
      <c r="E10" s="136">
        <v>0</v>
      </c>
      <c r="F10" s="135">
        <f>B10+C10-D10+E10</f>
        <v>0</v>
      </c>
      <c r="G10" s="136">
        <v>0</v>
      </c>
      <c r="H10" s="136">
        <v>0</v>
      </c>
    </row>
    <row r="11" spans="1:8" x14ac:dyDescent="0.25">
      <c r="A11" s="98" t="s">
        <v>137</v>
      </c>
      <c r="B11" s="136">
        <v>0</v>
      </c>
      <c r="C11" s="135">
        <v>0</v>
      </c>
      <c r="D11" s="136">
        <v>0</v>
      </c>
      <c r="E11" s="136">
        <v>0</v>
      </c>
      <c r="F11" s="135">
        <f>B11+C11-D11+E11</f>
        <v>0</v>
      </c>
      <c r="G11" s="136">
        <v>0</v>
      </c>
      <c r="H11" s="135">
        <v>0</v>
      </c>
    </row>
    <row r="12" spans="1:8" ht="16.5" customHeight="1" x14ac:dyDescent="0.25">
      <c r="A12" s="98" t="s">
        <v>138</v>
      </c>
      <c r="B12" s="136">
        <v>0</v>
      </c>
      <c r="C12" s="135">
        <v>0</v>
      </c>
      <c r="D12" s="136">
        <v>0</v>
      </c>
      <c r="E12" s="136">
        <v>0</v>
      </c>
      <c r="F12" s="135">
        <f>B12+C12-D12+E12</f>
        <v>0</v>
      </c>
      <c r="G12" s="136">
        <v>0</v>
      </c>
      <c r="H12" s="135">
        <v>0</v>
      </c>
    </row>
    <row r="13" spans="1:8" x14ac:dyDescent="0.25">
      <c r="A13" s="97" t="s">
        <v>139</v>
      </c>
      <c r="B13" s="135">
        <f>SUM(B14:B16)</f>
        <v>0</v>
      </c>
      <c r="C13" s="135">
        <f t="shared" ref="C13:H13" si="2">SUM(C14:C16)</f>
        <v>0</v>
      </c>
      <c r="D13" s="135">
        <f t="shared" si="2"/>
        <v>0</v>
      </c>
      <c r="E13" s="135">
        <f t="shared" si="2"/>
        <v>0</v>
      </c>
      <c r="F13" s="135">
        <f t="shared" ref="F13" si="3">B13+C13-D13+E13</f>
        <v>0</v>
      </c>
      <c r="G13" s="135">
        <f t="shared" si="1"/>
        <v>0</v>
      </c>
      <c r="H13" s="135">
        <f t="shared" si="2"/>
        <v>0</v>
      </c>
    </row>
    <row r="14" spans="1:8" x14ac:dyDescent="0.25">
      <c r="A14" s="98" t="s">
        <v>140</v>
      </c>
      <c r="B14" s="136">
        <v>0</v>
      </c>
      <c r="C14" s="136">
        <v>0</v>
      </c>
      <c r="D14" s="136">
        <v>0</v>
      </c>
      <c r="E14" s="136">
        <v>0</v>
      </c>
      <c r="F14" s="135">
        <f>B14+C14-D14+E14</f>
        <v>0</v>
      </c>
      <c r="G14" s="135">
        <v>0</v>
      </c>
      <c r="H14" s="136">
        <v>0</v>
      </c>
    </row>
    <row r="15" spans="1:8" ht="15" customHeight="1" x14ac:dyDescent="0.25">
      <c r="A15" s="98" t="s">
        <v>141</v>
      </c>
      <c r="B15" s="136">
        <v>0</v>
      </c>
      <c r="C15" s="136">
        <v>0</v>
      </c>
      <c r="D15" s="136">
        <v>0</v>
      </c>
      <c r="E15" s="136">
        <v>0</v>
      </c>
      <c r="F15" s="135">
        <f>B15+C15-D15+E15</f>
        <v>0</v>
      </c>
      <c r="G15" s="135">
        <v>0</v>
      </c>
      <c r="H15" s="135">
        <v>0</v>
      </c>
    </row>
    <row r="16" spans="1:8" x14ac:dyDescent="0.25">
      <c r="A16" s="98" t="s">
        <v>142</v>
      </c>
      <c r="B16" s="136">
        <v>0</v>
      </c>
      <c r="C16" s="136">
        <v>0</v>
      </c>
      <c r="D16" s="136">
        <v>0</v>
      </c>
      <c r="E16" s="136">
        <v>0</v>
      </c>
      <c r="F16" s="135">
        <f>B16+C16-D16+E16</f>
        <v>0</v>
      </c>
      <c r="G16" s="135">
        <v>0</v>
      </c>
      <c r="H16" s="135">
        <v>0</v>
      </c>
    </row>
    <row r="17" spans="1:8" x14ac:dyDescent="0.25">
      <c r="A17" s="99"/>
      <c r="B17" s="137"/>
      <c r="C17" s="83"/>
      <c r="D17" s="83"/>
      <c r="E17" s="83"/>
      <c r="F17" s="137"/>
      <c r="G17" s="83"/>
      <c r="H17" s="83"/>
    </row>
    <row r="18" spans="1:8" x14ac:dyDescent="0.25">
      <c r="A18" s="8" t="s">
        <v>143</v>
      </c>
      <c r="B18" s="134">
        <v>7106618.0300000003</v>
      </c>
      <c r="C18" s="100"/>
      <c r="D18" s="100"/>
      <c r="E18" s="100"/>
      <c r="F18" s="134">
        <v>11490582.1</v>
      </c>
      <c r="G18" s="100"/>
      <c r="H18" s="100"/>
    </row>
    <row r="19" spans="1:8" ht="16.5" customHeight="1" x14ac:dyDescent="0.25">
      <c r="A19" s="99"/>
      <c r="B19" s="138"/>
      <c r="C19" s="83"/>
      <c r="D19" s="83"/>
      <c r="E19" s="83"/>
      <c r="F19" s="138"/>
      <c r="G19" s="83"/>
      <c r="H19" s="83"/>
    </row>
    <row r="20" spans="1:8" ht="14.45" customHeight="1" x14ac:dyDescent="0.25">
      <c r="A20" s="8" t="s">
        <v>144</v>
      </c>
      <c r="B20" s="134">
        <v>7106618.0300000003</v>
      </c>
      <c r="C20" s="4">
        <v>0</v>
      </c>
      <c r="D20" s="4">
        <v>0</v>
      </c>
      <c r="E20" s="4">
        <v>0</v>
      </c>
      <c r="F20" s="134">
        <v>11490582.1</v>
      </c>
      <c r="G20" s="4">
        <v>0</v>
      </c>
      <c r="H20" s="4">
        <v>0</v>
      </c>
    </row>
    <row r="21" spans="1:8" ht="16.5" customHeight="1" x14ac:dyDescent="0.25">
      <c r="A21" s="99"/>
      <c r="B21" s="139"/>
      <c r="C21" s="47"/>
      <c r="D21" s="47"/>
      <c r="E21" s="47"/>
      <c r="F21" s="139"/>
      <c r="G21" s="47"/>
      <c r="H21" s="47"/>
    </row>
    <row r="22" spans="1:8" ht="16.5" customHeight="1" x14ac:dyDescent="0.25">
      <c r="A22" s="8" t="s">
        <v>145</v>
      </c>
      <c r="B22" s="134">
        <f t="shared" ref="B22" si="4">SUM(B23:B25)</f>
        <v>0</v>
      </c>
      <c r="C22" s="4">
        <f t="shared" ref="C22:H22" si="5">SUM(C23:C25)</f>
        <v>0</v>
      </c>
      <c r="D22" s="4">
        <f t="shared" si="5"/>
        <v>0</v>
      </c>
      <c r="E22" s="4">
        <f t="shared" si="5"/>
        <v>0</v>
      </c>
      <c r="F22" s="134">
        <f t="shared" ref="F22" si="6">SUM(F23:F25)</f>
        <v>0</v>
      </c>
      <c r="G22" s="4">
        <f t="shared" si="5"/>
        <v>0</v>
      </c>
      <c r="H22" s="4">
        <f t="shared" si="5"/>
        <v>0</v>
      </c>
    </row>
    <row r="23" spans="1:8" ht="15" customHeight="1" x14ac:dyDescent="0.25">
      <c r="A23" s="101" t="s">
        <v>146</v>
      </c>
      <c r="B23" s="135">
        <v>0</v>
      </c>
      <c r="C23" s="45">
        <v>0</v>
      </c>
      <c r="D23" s="45">
        <v>0</v>
      </c>
      <c r="E23" s="45">
        <v>0</v>
      </c>
      <c r="F23" s="135">
        <f>B23+C23-D23+E23</f>
        <v>0</v>
      </c>
      <c r="G23" s="45">
        <v>0</v>
      </c>
      <c r="H23" s="45">
        <v>0</v>
      </c>
    </row>
    <row r="24" spans="1:8" ht="15" customHeight="1" x14ac:dyDescent="0.25">
      <c r="A24" s="101" t="s">
        <v>147</v>
      </c>
      <c r="B24" s="135">
        <v>0</v>
      </c>
      <c r="C24" s="45">
        <v>0</v>
      </c>
      <c r="D24" s="45">
        <v>0</v>
      </c>
      <c r="E24" s="45">
        <v>0</v>
      </c>
      <c r="F24" s="135">
        <f>B24+C24-D24+E24</f>
        <v>0</v>
      </c>
      <c r="G24" s="45">
        <v>0</v>
      </c>
      <c r="H24" s="45">
        <v>0</v>
      </c>
    </row>
    <row r="25" spans="1:8" x14ac:dyDescent="0.25">
      <c r="A25" s="101" t="s">
        <v>148</v>
      </c>
      <c r="B25" s="135">
        <v>0</v>
      </c>
      <c r="C25" s="45">
        <v>0</v>
      </c>
      <c r="D25" s="45">
        <v>0</v>
      </c>
      <c r="E25" s="45">
        <v>0</v>
      </c>
      <c r="F25" s="135">
        <f>B25+C25-D25+E25</f>
        <v>0</v>
      </c>
      <c r="G25" s="45">
        <v>0</v>
      </c>
      <c r="H25" s="45">
        <v>0</v>
      </c>
    </row>
    <row r="26" spans="1:8" ht="16.5" customHeight="1" x14ac:dyDescent="0.25">
      <c r="A26" s="9"/>
      <c r="B26" s="139"/>
      <c r="C26" s="47"/>
      <c r="D26" s="47"/>
      <c r="E26" s="47"/>
      <c r="F26" s="139"/>
      <c r="G26" s="47"/>
      <c r="H26" s="47"/>
    </row>
    <row r="27" spans="1:8" ht="16.5" customHeight="1" x14ac:dyDescent="0.25">
      <c r="A27" s="8" t="s">
        <v>149</v>
      </c>
      <c r="B27" s="134">
        <f>SUM(B28:B30)</f>
        <v>0</v>
      </c>
      <c r="C27" s="4">
        <f t="shared" ref="C27:H27" si="7">SUM(C28:C30)</f>
        <v>0</v>
      </c>
      <c r="D27" s="4">
        <f t="shared" si="7"/>
        <v>0</v>
      </c>
      <c r="E27" s="4">
        <f t="shared" si="7"/>
        <v>0</v>
      </c>
      <c r="F27" s="134">
        <f t="shared" si="7"/>
        <v>0</v>
      </c>
      <c r="G27" s="4">
        <f t="shared" si="7"/>
        <v>0</v>
      </c>
      <c r="H27" s="4">
        <f t="shared" si="7"/>
        <v>0</v>
      </c>
    </row>
    <row r="28" spans="1:8" ht="15" customHeight="1" x14ac:dyDescent="0.25">
      <c r="A28" s="101" t="s">
        <v>150</v>
      </c>
      <c r="B28" s="135">
        <v>0</v>
      </c>
      <c r="C28" s="45">
        <v>0</v>
      </c>
      <c r="D28" s="45">
        <v>0</v>
      </c>
      <c r="E28" s="45">
        <v>0</v>
      </c>
      <c r="F28" s="135">
        <f>B28+C28-D28+E28</f>
        <v>0</v>
      </c>
      <c r="G28" s="45">
        <v>0</v>
      </c>
      <c r="H28" s="45">
        <v>0</v>
      </c>
    </row>
    <row r="29" spans="1:8" ht="15" customHeight="1" x14ac:dyDescent="0.25">
      <c r="A29" s="101" t="s">
        <v>151</v>
      </c>
      <c r="B29" s="135">
        <v>0</v>
      </c>
      <c r="C29" s="45">
        <v>0</v>
      </c>
      <c r="D29" s="45">
        <v>0</v>
      </c>
      <c r="E29" s="45">
        <v>0</v>
      </c>
      <c r="F29" s="135">
        <f>B29+C29-D29+E29</f>
        <v>0</v>
      </c>
      <c r="G29" s="45">
        <v>0</v>
      </c>
      <c r="H29" s="45">
        <v>0</v>
      </c>
    </row>
    <row r="30" spans="1:8" ht="15.75" customHeight="1" x14ac:dyDescent="0.25">
      <c r="A30" s="101" t="s">
        <v>152</v>
      </c>
      <c r="B30" s="135">
        <v>0</v>
      </c>
      <c r="C30" s="45">
        <v>0</v>
      </c>
      <c r="D30" s="45">
        <v>0</v>
      </c>
      <c r="E30" s="45">
        <v>0</v>
      </c>
      <c r="F30" s="135">
        <f>B30+C30-D30+E30</f>
        <v>0</v>
      </c>
      <c r="G30" s="45">
        <v>0</v>
      </c>
      <c r="H30" s="45">
        <v>0</v>
      </c>
    </row>
    <row r="31" spans="1:8" ht="15" customHeight="1" x14ac:dyDescent="0.25">
      <c r="A31" s="10" t="s">
        <v>153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181" t="s">
        <v>154</v>
      </c>
      <c r="B33" s="181"/>
      <c r="C33" s="181"/>
      <c r="D33" s="181"/>
      <c r="E33" s="181"/>
      <c r="F33" s="181"/>
      <c r="G33" s="181"/>
      <c r="H33" s="181"/>
    </row>
    <row r="34" spans="1:8" ht="14.45" customHeight="1" x14ac:dyDescent="0.25">
      <c r="A34" s="181"/>
      <c r="B34" s="181"/>
      <c r="C34" s="181"/>
      <c r="D34" s="181"/>
      <c r="E34" s="181"/>
      <c r="F34" s="181"/>
      <c r="G34" s="181"/>
      <c r="H34" s="181"/>
    </row>
    <row r="35" spans="1:8" ht="14.45" customHeight="1" x14ac:dyDescent="0.25">
      <c r="A35" s="181"/>
      <c r="B35" s="181"/>
      <c r="C35" s="181"/>
      <c r="D35" s="181"/>
      <c r="E35" s="181"/>
      <c r="F35" s="181"/>
      <c r="G35" s="181"/>
      <c r="H35" s="181"/>
    </row>
    <row r="36" spans="1:8" ht="14.45" customHeight="1" x14ac:dyDescent="0.25">
      <c r="A36" s="181"/>
      <c r="B36" s="181"/>
      <c r="C36" s="181"/>
      <c r="D36" s="181"/>
      <c r="E36" s="181"/>
      <c r="F36" s="181"/>
      <c r="G36" s="181"/>
      <c r="H36" s="181"/>
    </row>
    <row r="37" spans="1:8" ht="14.45" customHeight="1" x14ac:dyDescent="0.25">
      <c r="A37" s="181"/>
      <c r="B37" s="181"/>
      <c r="C37" s="181"/>
      <c r="D37" s="181"/>
      <c r="E37" s="181"/>
      <c r="F37" s="181"/>
      <c r="G37" s="181"/>
      <c r="H37" s="181"/>
    </row>
    <row r="38" spans="1:8" x14ac:dyDescent="0.25">
      <c r="A38" s="59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161</v>
      </c>
      <c r="B41" s="4">
        <f>SUM(B42:B44)</f>
        <v>0</v>
      </c>
      <c r="C41" s="4">
        <f t="shared" ref="C41:F41" si="8">SUM(C42:C44)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</row>
    <row r="42" spans="1:8" x14ac:dyDescent="0.25">
      <c r="A42" s="101" t="s">
        <v>162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1" t="s">
        <v>163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1" t="s">
        <v>164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153</v>
      </c>
      <c r="B45" s="52"/>
      <c r="C45" s="52"/>
      <c r="D45" s="52"/>
      <c r="E45" s="52"/>
      <c r="F45" s="52"/>
    </row>
    <row r="47" spans="1:8" x14ac:dyDescent="0.25">
      <c r="A47" t="s">
        <v>597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31:H31 B41:F44 C17:E17 G17:H17 C21:E30 G21:H3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zoomScale="66" zoomScaleNormal="66" workbookViewId="0">
      <selection activeCell="A4" sqref="A4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2" t="s">
        <v>165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1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166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599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554</v>
      </c>
      <c r="J6" s="1" t="s">
        <v>555</v>
      </c>
      <c r="K6" s="1" t="s">
        <v>556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</row>
    <row r="10" spans="1:11" x14ac:dyDescent="0.25">
      <c r="A10" s="92" t="s">
        <v>177</v>
      </c>
      <c r="B10" s="93"/>
      <c r="C10" s="93"/>
      <c r="D10" s="93"/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</row>
    <row r="11" spans="1:11" x14ac:dyDescent="0.25">
      <c r="A11" s="92" t="s">
        <v>178</v>
      </c>
      <c r="B11" s="93"/>
      <c r="C11" s="93"/>
      <c r="D11" s="93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</row>
    <row r="12" spans="1:11" x14ac:dyDescent="0.25">
      <c r="A12" s="92" t="s">
        <v>179</v>
      </c>
      <c r="B12" s="93"/>
      <c r="C12" s="93"/>
      <c r="D12" s="93"/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</row>
    <row r="13" spans="1:11" x14ac:dyDescent="0.25">
      <c r="A13" s="13" t="s">
        <v>153</v>
      </c>
      <c r="B13" s="94"/>
      <c r="C13" s="94"/>
      <c r="D13" s="94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 x14ac:dyDescent="0.25">
      <c r="A16" s="92" t="s">
        <v>182</v>
      </c>
      <c r="B16" s="93"/>
      <c r="C16" s="93"/>
      <c r="D16" s="93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 x14ac:dyDescent="0.25">
      <c r="A17" s="92" t="s">
        <v>183</v>
      </c>
      <c r="B17" s="93"/>
      <c r="C17" s="93"/>
      <c r="D17" s="93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 x14ac:dyDescent="0.25">
      <c r="A18" s="92" t="s">
        <v>184</v>
      </c>
      <c r="B18" s="93"/>
      <c r="C18" s="93"/>
      <c r="D18" s="93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 x14ac:dyDescent="0.25">
      <c r="A19" s="13"/>
      <c r="B19" s="94"/>
      <c r="C19" s="94"/>
      <c r="D19" s="94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3" spans="1:11" x14ac:dyDescent="0.25">
      <c r="A23" t="s">
        <v>597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scale="30" orientation="portrait" horizontalDpi="1200" verticalDpi="1200" r:id="rId1"/>
  <ignoredErrors>
    <ignoredError sqref="E8:E20 G8:G20 H8:H20 I8:I20 J8:J20 K8:K2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topLeftCell="A52" zoomScale="67" zoomScaleNormal="67" workbookViewId="0">
      <selection activeCell="D65" sqref="D6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2" t="s">
        <v>186</v>
      </c>
      <c r="B1" s="183"/>
      <c r="C1" s="183"/>
      <c r="D1" s="184"/>
    </row>
    <row r="2" spans="1:4" x14ac:dyDescent="0.25">
      <c r="A2" s="102" t="str">
        <f>'Formato 1'!A2</f>
        <v>Municipio de Tarimoro, Guanajuato.</v>
      </c>
      <c r="B2" s="103"/>
      <c r="C2" s="103"/>
      <c r="D2" s="104"/>
    </row>
    <row r="3" spans="1:4" x14ac:dyDescent="0.25">
      <c r="A3" s="105" t="s">
        <v>187</v>
      </c>
      <c r="B3" s="106"/>
      <c r="C3" s="106"/>
      <c r="D3" s="107"/>
    </row>
    <row r="4" spans="1:4" x14ac:dyDescent="0.25">
      <c r="A4" s="105" t="str">
        <f>'Formato 3'!A4</f>
        <v>Del 1 de Enero al 31 de Diciembre de 2023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41.45" customHeight="1" x14ac:dyDescent="0.25"/>
    <row r="7" spans="1:4" ht="30" x14ac:dyDescent="0.25">
      <c r="A7" s="14" t="s">
        <v>6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40">
        <v>193017248.80000001</v>
      </c>
      <c r="C8" s="140">
        <v>254252304.69</v>
      </c>
      <c r="D8" s="140">
        <v>253210043.83999997</v>
      </c>
    </row>
    <row r="9" spans="1:4" x14ac:dyDescent="0.25">
      <c r="A9" s="56" t="s">
        <v>192</v>
      </c>
      <c r="B9" s="141">
        <v>140624108.83000001</v>
      </c>
      <c r="C9" s="141">
        <v>167390167.05000001</v>
      </c>
      <c r="D9" s="141">
        <v>166347906.19999999</v>
      </c>
    </row>
    <row r="10" spans="1:4" x14ac:dyDescent="0.25">
      <c r="A10" s="56" t="s">
        <v>193</v>
      </c>
      <c r="B10" s="141">
        <v>52393139.969999999</v>
      </c>
      <c r="C10" s="141">
        <v>86862137.640000001</v>
      </c>
      <c r="D10" s="141">
        <v>86862137.640000001</v>
      </c>
    </row>
    <row r="11" spans="1:4" x14ac:dyDescent="0.25">
      <c r="A11" s="56" t="s">
        <v>194</v>
      </c>
      <c r="B11" s="142">
        <v>0</v>
      </c>
      <c r="C11" s="142">
        <v>0</v>
      </c>
      <c r="D11" s="142">
        <v>0</v>
      </c>
    </row>
    <row r="12" spans="1:4" x14ac:dyDescent="0.25">
      <c r="A12" s="44"/>
      <c r="B12" s="143"/>
      <c r="C12" s="143"/>
      <c r="D12" s="143"/>
    </row>
    <row r="13" spans="1:4" x14ac:dyDescent="0.25">
      <c r="A13" s="3" t="s">
        <v>195</v>
      </c>
      <c r="B13" s="140">
        <v>193017248.80000001</v>
      </c>
      <c r="C13" s="140">
        <v>242828268.30000001</v>
      </c>
      <c r="D13" s="140">
        <v>240614935.20000002</v>
      </c>
    </row>
    <row r="14" spans="1:4" x14ac:dyDescent="0.25">
      <c r="A14" s="56" t="s">
        <v>196</v>
      </c>
      <c r="B14" s="141">
        <v>140624108.83000001</v>
      </c>
      <c r="C14" s="141">
        <v>155209143.16</v>
      </c>
      <c r="D14" s="141">
        <v>153542827.77000001</v>
      </c>
    </row>
    <row r="15" spans="1:4" x14ac:dyDescent="0.25">
      <c r="A15" s="56" t="s">
        <v>197</v>
      </c>
      <c r="B15" s="141">
        <v>52393139.969999999</v>
      </c>
      <c r="C15" s="141">
        <v>87619125.140000001</v>
      </c>
      <c r="D15" s="141">
        <v>87072107.430000007</v>
      </c>
    </row>
    <row r="16" spans="1:4" x14ac:dyDescent="0.25">
      <c r="A16" s="44"/>
      <c r="B16" s="143"/>
      <c r="C16" s="143"/>
      <c r="D16" s="143"/>
    </row>
    <row r="17" spans="1:4" x14ac:dyDescent="0.25">
      <c r="A17" s="3" t="s">
        <v>198</v>
      </c>
      <c r="B17" s="144">
        <v>0</v>
      </c>
      <c r="C17" s="140">
        <v>1358189.1700000018</v>
      </c>
      <c r="D17" s="140">
        <v>1358189.1700000018</v>
      </c>
    </row>
    <row r="18" spans="1:4" x14ac:dyDescent="0.25">
      <c r="A18" s="56" t="s">
        <v>199</v>
      </c>
      <c r="B18" s="145">
        <v>0</v>
      </c>
      <c r="C18" s="141">
        <v>19310183.75</v>
      </c>
      <c r="D18" s="141">
        <v>19310183.75</v>
      </c>
    </row>
    <row r="19" spans="1:4" x14ac:dyDescent="0.25">
      <c r="A19" s="56" t="s">
        <v>200</v>
      </c>
      <c r="B19" s="145">
        <v>0</v>
      </c>
      <c r="C19" s="141">
        <v>-17951994.579999998</v>
      </c>
      <c r="D19" s="141">
        <v>-17951994.579999998</v>
      </c>
    </row>
    <row r="20" spans="1:4" x14ac:dyDescent="0.25">
      <c r="A20" s="44"/>
      <c r="B20" s="143"/>
      <c r="C20" s="143"/>
      <c r="D20" s="143"/>
    </row>
    <row r="21" spans="1:4" x14ac:dyDescent="0.25">
      <c r="A21" s="3" t="s">
        <v>201</v>
      </c>
      <c r="B21" s="140">
        <f>B8-B13+B17</f>
        <v>0</v>
      </c>
      <c r="C21" s="140">
        <f>C8-C13+C17</f>
        <v>12782225.559999987</v>
      </c>
      <c r="D21" s="140">
        <f>D8-D13+D17</f>
        <v>13953297.809999958</v>
      </c>
    </row>
    <row r="22" spans="1:4" x14ac:dyDescent="0.25">
      <c r="A22" s="3"/>
      <c r="B22" s="143"/>
      <c r="C22" s="143"/>
      <c r="D22" s="143"/>
    </row>
    <row r="23" spans="1:4" x14ac:dyDescent="0.25">
      <c r="A23" s="3" t="s">
        <v>202</v>
      </c>
      <c r="B23" s="140">
        <f>B21-B11</f>
        <v>0</v>
      </c>
      <c r="C23" s="140">
        <f>C21-C11</f>
        <v>12782225.559999987</v>
      </c>
      <c r="D23" s="140">
        <f>D21-D11</f>
        <v>13953297.809999958</v>
      </c>
    </row>
    <row r="24" spans="1:4" x14ac:dyDescent="0.25">
      <c r="A24" s="3"/>
      <c r="B24" s="146"/>
      <c r="C24" s="146"/>
      <c r="D24" s="146"/>
    </row>
    <row r="25" spans="1:4" x14ac:dyDescent="0.25">
      <c r="A25" s="17" t="s">
        <v>203</v>
      </c>
      <c r="B25" s="140">
        <f>B23-B17</f>
        <v>0</v>
      </c>
      <c r="C25" s="140">
        <f>C23-C17</f>
        <v>11424036.389999986</v>
      </c>
      <c r="D25" s="140">
        <f>D23-D17</f>
        <v>12595108.639999956</v>
      </c>
    </row>
    <row r="26" spans="1:4" x14ac:dyDescent="0.25">
      <c r="A26" s="18"/>
      <c r="B26" s="77"/>
      <c r="C26" s="77"/>
      <c r="D26" s="77"/>
    </row>
    <row r="27" spans="1:4" x14ac:dyDescent="0.25">
      <c r="A27" s="59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208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209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210</v>
      </c>
      <c r="B33" s="4">
        <f>B25+B29</f>
        <v>0</v>
      </c>
      <c r="C33" s="4">
        <f>C25+C29</f>
        <v>11424036.389999986</v>
      </c>
      <c r="D33" s="4">
        <f>D25+D29</f>
        <v>12595108.639999956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213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214</v>
      </c>
      <c r="B39" s="45">
        <v>0</v>
      </c>
      <c r="C39" s="45">
        <v>0</v>
      </c>
      <c r="D39" s="45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216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217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4"/>
      <c r="C45" s="54"/>
      <c r="D45" s="54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7" t="s">
        <v>219</v>
      </c>
      <c r="B48" s="88">
        <v>140624108.83000001</v>
      </c>
      <c r="C48" s="88">
        <v>167390167.05000001</v>
      </c>
      <c r="D48" s="88">
        <v>166347906.19999999</v>
      </c>
    </row>
    <row r="49" spans="1:4" x14ac:dyDescent="0.25">
      <c r="A49" s="20" t="s">
        <v>220</v>
      </c>
      <c r="B49" s="4">
        <v>0</v>
      </c>
      <c r="C49" s="4">
        <v>0</v>
      </c>
      <c r="D49" s="4">
        <v>0</v>
      </c>
    </row>
    <row r="50" spans="1:4" x14ac:dyDescent="0.25">
      <c r="A50" s="89" t="s">
        <v>213</v>
      </c>
      <c r="B50" s="45">
        <v>0</v>
      </c>
      <c r="C50" s="45">
        <v>0</v>
      </c>
      <c r="D50" s="45">
        <v>0</v>
      </c>
    </row>
    <row r="51" spans="1:4" x14ac:dyDescent="0.25">
      <c r="A51" s="89" t="s">
        <v>216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196</v>
      </c>
      <c r="B53" s="45">
        <v>140624108.83000001</v>
      </c>
      <c r="C53" s="45">
        <v>155209143.16</v>
      </c>
      <c r="D53" s="45">
        <v>153542827.77000001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199</v>
      </c>
      <c r="B55" s="21">
        <v>0</v>
      </c>
      <c r="C55" s="45">
        <v>19310183.75</v>
      </c>
      <c r="D55" s="45">
        <v>19310183.75</v>
      </c>
    </row>
    <row r="56" spans="1:4" x14ac:dyDescent="0.25">
      <c r="A56" s="43"/>
      <c r="B56" s="47"/>
      <c r="C56" s="47"/>
      <c r="D56" s="47"/>
    </row>
    <row r="57" spans="1:4" x14ac:dyDescent="0.25">
      <c r="A57" s="17" t="s">
        <v>221</v>
      </c>
      <c r="B57" s="4">
        <f>B48+B49-B53+B55</f>
        <v>0</v>
      </c>
      <c r="C57" s="4">
        <f>C48+C49-C53+C55</f>
        <v>31491207.640000015</v>
      </c>
      <c r="D57" s="4">
        <f>D48+D49-D53+D55</f>
        <v>32115262.179999977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222</v>
      </c>
      <c r="B59" s="4">
        <f>B57-B49</f>
        <v>0</v>
      </c>
      <c r="C59" s="4">
        <f>C57-C49</f>
        <v>31491207.640000015</v>
      </c>
      <c r="D59" s="4">
        <f>D57-D49</f>
        <v>32115262.179999977</v>
      </c>
    </row>
    <row r="60" spans="1:4" x14ac:dyDescent="0.25">
      <c r="A60" s="53"/>
      <c r="B60" s="54"/>
      <c r="C60" s="54"/>
      <c r="D60" s="54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7" t="s">
        <v>193</v>
      </c>
      <c r="B63" s="90">
        <f>B10</f>
        <v>52393139.969999999</v>
      </c>
      <c r="C63" s="90">
        <f>C10</f>
        <v>86862137.640000001</v>
      </c>
      <c r="D63" s="90">
        <f>D10</f>
        <v>86862137.640000001</v>
      </c>
    </row>
    <row r="64" spans="1:4" ht="30" x14ac:dyDescent="0.25">
      <c r="A64" s="20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6">
        <v>0</v>
      </c>
      <c r="C65" s="86">
        <v>0</v>
      </c>
      <c r="D65" s="86">
        <v>0</v>
      </c>
    </row>
    <row r="66" spans="1:4" x14ac:dyDescent="0.25">
      <c r="A66" s="89" t="s">
        <v>217</v>
      </c>
      <c r="B66" s="86">
        <v>0</v>
      </c>
      <c r="C66" s="86">
        <v>0</v>
      </c>
      <c r="D66" s="86">
        <v>0</v>
      </c>
    </row>
    <row r="67" spans="1:4" x14ac:dyDescent="0.25">
      <c r="A67" s="43"/>
      <c r="B67" s="83"/>
      <c r="C67" s="83"/>
      <c r="D67" s="83"/>
    </row>
    <row r="68" spans="1:4" x14ac:dyDescent="0.25">
      <c r="A68" s="56" t="s">
        <v>224</v>
      </c>
      <c r="B68" s="86">
        <f>B15</f>
        <v>52393139.969999999</v>
      </c>
      <c r="C68" s="86">
        <f>C15</f>
        <v>87619125.140000001</v>
      </c>
      <c r="D68" s="86">
        <f>D15</f>
        <v>87072107.430000007</v>
      </c>
    </row>
    <row r="69" spans="1:4" x14ac:dyDescent="0.25">
      <c r="A69" s="43"/>
      <c r="B69" s="83"/>
      <c r="C69" s="83"/>
      <c r="D69" s="83"/>
    </row>
    <row r="70" spans="1:4" x14ac:dyDescent="0.25">
      <c r="A70" s="56" t="s">
        <v>200</v>
      </c>
      <c r="B70" s="16">
        <v>0</v>
      </c>
      <c r="C70" s="86">
        <f>C19</f>
        <v>-17951994.579999998</v>
      </c>
      <c r="D70" s="86">
        <f>D19</f>
        <v>-17951994.579999998</v>
      </c>
    </row>
    <row r="71" spans="1:4" x14ac:dyDescent="0.25">
      <c r="A71" s="43"/>
      <c r="B71" s="83"/>
      <c r="C71" s="83"/>
      <c r="D71" s="83"/>
    </row>
    <row r="72" spans="1:4" x14ac:dyDescent="0.25">
      <c r="A72" s="17" t="s">
        <v>225</v>
      </c>
      <c r="B72" s="15">
        <f>B63+B64-B68+B70</f>
        <v>0</v>
      </c>
      <c r="C72" s="15">
        <f>C63+C64-C68+C70</f>
        <v>-18708982.079999998</v>
      </c>
      <c r="D72" s="15">
        <f>D63+D64-D68+D70</f>
        <v>-18161964.370000005</v>
      </c>
    </row>
    <row r="73" spans="1:4" x14ac:dyDescent="0.25">
      <c r="A73" s="43"/>
      <c r="B73" s="83"/>
      <c r="C73" s="83"/>
      <c r="D73" s="83"/>
    </row>
    <row r="74" spans="1:4" x14ac:dyDescent="0.25">
      <c r="A74" s="17" t="s">
        <v>226</v>
      </c>
      <c r="B74" s="15">
        <f>B72-B64</f>
        <v>0</v>
      </c>
      <c r="C74" s="15">
        <f>C72-C64</f>
        <v>-18708982.079999998</v>
      </c>
      <c r="D74" s="15">
        <f>D72-D64</f>
        <v>-18161964.370000005</v>
      </c>
    </row>
    <row r="75" spans="1:4" x14ac:dyDescent="0.25">
      <c r="A75" s="53"/>
      <c r="B75" s="77"/>
      <c r="C75" s="77"/>
      <c r="D75" s="77"/>
    </row>
    <row r="77" spans="1:4" x14ac:dyDescent="0.25">
      <c r="A77" t="s">
        <v>597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  <ignoredErrors>
    <ignoredError sqref="B29:D33 B37:D44 B52:D52 B63:D74 B54:D54 B56:D59 B5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0"/>
  <sheetViews>
    <sheetView showGridLines="0" zoomScale="76" zoomScaleNormal="76" workbookViewId="0">
      <selection activeCell="B70" sqref="B70: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2" t="s">
        <v>227</v>
      </c>
      <c r="B1" s="183"/>
      <c r="C1" s="183"/>
      <c r="D1" s="183"/>
      <c r="E1" s="183"/>
      <c r="F1" s="183"/>
      <c r="G1" s="184"/>
    </row>
    <row r="2" spans="1:7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228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31 de Diciembre de 2023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85" t="s">
        <v>229</v>
      </c>
      <c r="B6" s="187" t="s">
        <v>230</v>
      </c>
      <c r="C6" s="187"/>
      <c r="D6" s="187"/>
      <c r="E6" s="187"/>
      <c r="F6" s="187"/>
      <c r="G6" s="187" t="s">
        <v>231</v>
      </c>
    </row>
    <row r="7" spans="1:7" ht="30" x14ac:dyDescent="0.25">
      <c r="A7" s="186"/>
      <c r="B7" s="24" t="s">
        <v>232</v>
      </c>
      <c r="C7" s="7" t="s">
        <v>233</v>
      </c>
      <c r="D7" s="24" t="s">
        <v>234</v>
      </c>
      <c r="E7" s="24" t="s">
        <v>189</v>
      </c>
      <c r="F7" s="24" t="s">
        <v>235</v>
      </c>
      <c r="G7" s="187"/>
    </row>
    <row r="8" spans="1:7" x14ac:dyDescent="0.25">
      <c r="A8" s="25" t="s">
        <v>236</v>
      </c>
      <c r="B8" s="83"/>
      <c r="C8" s="83"/>
      <c r="D8" s="83"/>
      <c r="E8" s="83"/>
      <c r="F8" s="83"/>
      <c r="G8" s="83"/>
    </row>
    <row r="9" spans="1:7" x14ac:dyDescent="0.25">
      <c r="A9" s="56" t="s">
        <v>237</v>
      </c>
      <c r="B9" s="147">
        <v>11868750</v>
      </c>
      <c r="C9" s="147">
        <v>415000</v>
      </c>
      <c r="D9" s="148">
        <v>12283750</v>
      </c>
      <c r="E9" s="147">
        <v>11376271.859999999</v>
      </c>
      <c r="F9" s="147">
        <v>11376271.859999999</v>
      </c>
      <c r="G9" s="148">
        <v>-492478.1400000006</v>
      </c>
    </row>
    <row r="10" spans="1:7" x14ac:dyDescent="0.25">
      <c r="A10" s="56" t="s">
        <v>238</v>
      </c>
      <c r="B10" s="147">
        <v>0</v>
      </c>
      <c r="C10" s="147">
        <v>0</v>
      </c>
      <c r="D10" s="148">
        <v>0</v>
      </c>
      <c r="E10" s="147">
        <v>0</v>
      </c>
      <c r="F10" s="147">
        <v>0</v>
      </c>
      <c r="G10" s="148">
        <v>0</v>
      </c>
    </row>
    <row r="11" spans="1:7" x14ac:dyDescent="0.25">
      <c r="A11" s="56" t="s">
        <v>239</v>
      </c>
      <c r="B11" s="147">
        <v>1000000</v>
      </c>
      <c r="C11" s="147">
        <v>-453000</v>
      </c>
      <c r="D11" s="148">
        <v>547000</v>
      </c>
      <c r="E11" s="147">
        <v>0</v>
      </c>
      <c r="F11" s="147">
        <v>0</v>
      </c>
      <c r="G11" s="148">
        <v>-1000000</v>
      </c>
    </row>
    <row r="12" spans="1:7" x14ac:dyDescent="0.25">
      <c r="A12" s="56" t="s">
        <v>240</v>
      </c>
      <c r="B12" s="147">
        <v>6663500</v>
      </c>
      <c r="C12" s="147">
        <v>17000</v>
      </c>
      <c r="D12" s="148">
        <v>6680500</v>
      </c>
      <c r="E12" s="147">
        <v>5497155.8300000001</v>
      </c>
      <c r="F12" s="147">
        <v>4461144.9800000004</v>
      </c>
      <c r="G12" s="148">
        <v>-2202355.0199999996</v>
      </c>
    </row>
    <row r="13" spans="1:7" x14ac:dyDescent="0.25">
      <c r="A13" s="56" t="s">
        <v>241</v>
      </c>
      <c r="B13" s="147">
        <v>3142250</v>
      </c>
      <c r="C13" s="147">
        <v>2365000</v>
      </c>
      <c r="D13" s="148">
        <v>5507250</v>
      </c>
      <c r="E13" s="147">
        <v>3278727.39</v>
      </c>
      <c r="F13" s="147">
        <v>3278727.39</v>
      </c>
      <c r="G13" s="148">
        <v>136477.39000000013</v>
      </c>
    </row>
    <row r="14" spans="1:7" x14ac:dyDescent="0.25">
      <c r="A14" s="56" t="s">
        <v>242</v>
      </c>
      <c r="B14" s="147">
        <v>2191750</v>
      </c>
      <c r="C14" s="147">
        <v>506000</v>
      </c>
      <c r="D14" s="148">
        <v>2697750</v>
      </c>
      <c r="E14" s="147">
        <v>440425.99</v>
      </c>
      <c r="F14" s="147">
        <v>440425.99</v>
      </c>
      <c r="G14" s="148">
        <v>-1751324.01</v>
      </c>
    </row>
    <row r="15" spans="1:7" x14ac:dyDescent="0.25">
      <c r="A15" s="56" t="s">
        <v>243</v>
      </c>
      <c r="B15" s="147">
        <v>0</v>
      </c>
      <c r="C15" s="147">
        <v>0</v>
      </c>
      <c r="D15" s="148">
        <v>0</v>
      </c>
      <c r="E15" s="147">
        <v>0</v>
      </c>
      <c r="F15" s="147">
        <v>0</v>
      </c>
      <c r="G15" s="148">
        <v>0</v>
      </c>
    </row>
    <row r="16" spans="1:7" x14ac:dyDescent="0.25">
      <c r="A16" s="84" t="s">
        <v>244</v>
      </c>
      <c r="B16" s="148">
        <v>102956595.34</v>
      </c>
      <c r="C16" s="148">
        <v>2203919.6599999997</v>
      </c>
      <c r="D16" s="148">
        <v>105160515</v>
      </c>
      <c r="E16" s="148">
        <v>103967890.11000001</v>
      </c>
      <c r="F16" s="148">
        <v>103967890.11000001</v>
      </c>
      <c r="G16" s="148">
        <v>1011294.7700000107</v>
      </c>
    </row>
    <row r="17" spans="1:7" x14ac:dyDescent="0.25">
      <c r="A17" s="73" t="s">
        <v>245</v>
      </c>
      <c r="B17" s="147">
        <v>55931434.68</v>
      </c>
      <c r="C17" s="147">
        <v>-625938.68000000005</v>
      </c>
      <c r="D17" s="148">
        <v>55305496</v>
      </c>
      <c r="E17" s="147">
        <v>55524462.390000001</v>
      </c>
      <c r="F17" s="147">
        <v>55524462.390000001</v>
      </c>
      <c r="G17" s="148">
        <v>-406972.28999999911</v>
      </c>
    </row>
    <row r="18" spans="1:7" x14ac:dyDescent="0.25">
      <c r="A18" s="73" t="s">
        <v>246</v>
      </c>
      <c r="B18" s="147">
        <v>34911298.439999998</v>
      </c>
      <c r="C18" s="147">
        <v>2107898.56</v>
      </c>
      <c r="D18" s="148">
        <v>37019197</v>
      </c>
      <c r="E18" s="147">
        <v>35924411.380000003</v>
      </c>
      <c r="F18" s="147">
        <v>35924411.380000003</v>
      </c>
      <c r="G18" s="148">
        <v>1013112.9400000051</v>
      </c>
    </row>
    <row r="19" spans="1:7" x14ac:dyDescent="0.25">
      <c r="A19" s="73" t="s">
        <v>247</v>
      </c>
      <c r="B19" s="147">
        <v>3359744.16</v>
      </c>
      <c r="C19" s="147">
        <v>906890.84</v>
      </c>
      <c r="D19" s="148">
        <v>4266635</v>
      </c>
      <c r="E19" s="147">
        <v>3622856.55</v>
      </c>
      <c r="F19" s="147">
        <v>3622856.55</v>
      </c>
      <c r="G19" s="148">
        <v>263112.38999999966</v>
      </c>
    </row>
    <row r="20" spans="1:7" x14ac:dyDescent="0.25">
      <c r="A20" s="73" t="s">
        <v>248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</row>
    <row r="21" spans="1:7" x14ac:dyDescent="0.25">
      <c r="A21" s="73" t="s">
        <v>249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</row>
    <row r="22" spans="1:7" x14ac:dyDescent="0.25">
      <c r="A22" s="73" t="s">
        <v>250</v>
      </c>
      <c r="B22" s="147">
        <v>3391131.78</v>
      </c>
      <c r="C22" s="147">
        <v>-390969.78</v>
      </c>
      <c r="D22" s="148">
        <v>3000162</v>
      </c>
      <c r="E22" s="147">
        <v>3138454.23</v>
      </c>
      <c r="F22" s="147">
        <v>3138454.23</v>
      </c>
      <c r="G22" s="148">
        <v>-252677.54999999981</v>
      </c>
    </row>
    <row r="23" spans="1:7" x14ac:dyDescent="0.25">
      <c r="A23" s="73" t="s">
        <v>251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</row>
    <row r="24" spans="1:7" x14ac:dyDescent="0.25">
      <c r="A24" s="73" t="s">
        <v>252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</row>
    <row r="25" spans="1:7" x14ac:dyDescent="0.25">
      <c r="A25" s="73" t="s">
        <v>253</v>
      </c>
      <c r="B25" s="147">
        <v>1362986.28</v>
      </c>
      <c r="C25" s="147">
        <v>-393961.28</v>
      </c>
      <c r="D25" s="148">
        <v>969025</v>
      </c>
      <c r="E25" s="147">
        <v>866958.56</v>
      </c>
      <c r="F25" s="147">
        <v>866958.56</v>
      </c>
      <c r="G25" s="148">
        <v>-496027.72</v>
      </c>
    </row>
    <row r="26" spans="1:7" x14ac:dyDescent="0.25">
      <c r="A26" s="73" t="s">
        <v>254</v>
      </c>
      <c r="B26" s="147">
        <v>4000000</v>
      </c>
      <c r="C26" s="147">
        <v>600000</v>
      </c>
      <c r="D26" s="148">
        <v>4600000</v>
      </c>
      <c r="E26" s="147">
        <v>4890747</v>
      </c>
      <c r="F26" s="147">
        <v>4890747</v>
      </c>
      <c r="G26" s="148">
        <v>890747</v>
      </c>
    </row>
    <row r="27" spans="1:7" x14ac:dyDescent="0.25">
      <c r="A27" s="73" t="s">
        <v>255</v>
      </c>
      <c r="B27" s="147">
        <v>0</v>
      </c>
      <c r="C27" s="147">
        <v>0</v>
      </c>
      <c r="D27" s="148">
        <v>0</v>
      </c>
      <c r="E27" s="147">
        <v>0</v>
      </c>
      <c r="F27" s="147">
        <v>0</v>
      </c>
      <c r="G27" s="148">
        <v>0</v>
      </c>
    </row>
    <row r="28" spans="1:7" x14ac:dyDescent="0.25">
      <c r="A28" s="56" t="s">
        <v>256</v>
      </c>
      <c r="B28" s="148">
        <v>1238652</v>
      </c>
      <c r="C28" s="148">
        <v>327831</v>
      </c>
      <c r="D28" s="148">
        <v>1566483</v>
      </c>
      <c r="E28" s="148">
        <v>1876510.67</v>
      </c>
      <c r="F28" s="148">
        <v>1876510.67</v>
      </c>
      <c r="G28" s="148">
        <v>637858.66999999993</v>
      </c>
    </row>
    <row r="29" spans="1:7" x14ac:dyDescent="0.25">
      <c r="A29" s="73" t="s">
        <v>257</v>
      </c>
      <c r="B29" s="147">
        <v>10286.76</v>
      </c>
      <c r="C29" s="147">
        <v>0</v>
      </c>
      <c r="D29" s="148">
        <v>10286.76</v>
      </c>
      <c r="E29" s="147">
        <v>9344.73</v>
      </c>
      <c r="F29" s="147">
        <v>9344.73</v>
      </c>
      <c r="G29" s="148">
        <v>-942.03000000000065</v>
      </c>
    </row>
    <row r="30" spans="1:7" x14ac:dyDescent="0.25">
      <c r="A30" s="73" t="s">
        <v>258</v>
      </c>
      <c r="B30" s="147">
        <v>132893</v>
      </c>
      <c r="C30" s="147">
        <v>5227</v>
      </c>
      <c r="D30" s="148">
        <v>138120</v>
      </c>
      <c r="E30" s="147">
        <v>135402</v>
      </c>
      <c r="F30" s="147">
        <v>135402</v>
      </c>
      <c r="G30" s="148">
        <v>2509</v>
      </c>
    </row>
    <row r="31" spans="1:7" x14ac:dyDescent="0.25">
      <c r="A31" s="73" t="s">
        <v>259</v>
      </c>
      <c r="B31" s="147">
        <v>692160</v>
      </c>
      <c r="C31" s="147">
        <v>274000</v>
      </c>
      <c r="D31" s="148">
        <v>966160</v>
      </c>
      <c r="E31" s="147">
        <v>1035739.75</v>
      </c>
      <c r="F31" s="147">
        <v>1035739.75</v>
      </c>
      <c r="G31" s="148">
        <v>343579.75</v>
      </c>
    </row>
    <row r="32" spans="1:7" x14ac:dyDescent="0.25">
      <c r="A32" s="73" t="s">
        <v>260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</row>
    <row r="33" spans="1:7" ht="14.45" customHeight="1" x14ac:dyDescent="0.25">
      <c r="A33" s="73" t="s">
        <v>261</v>
      </c>
      <c r="B33" s="147">
        <v>403312.24</v>
      </c>
      <c r="C33" s="147">
        <v>48604</v>
      </c>
      <c r="D33" s="148">
        <v>451916.24</v>
      </c>
      <c r="E33" s="147">
        <v>696024.19</v>
      </c>
      <c r="F33" s="147">
        <v>696024.19</v>
      </c>
      <c r="G33" s="148">
        <v>292711.94999999995</v>
      </c>
    </row>
    <row r="34" spans="1:7" ht="14.45" customHeight="1" x14ac:dyDescent="0.25">
      <c r="A34" s="56" t="s">
        <v>262</v>
      </c>
      <c r="B34" s="147">
        <v>13562611.49</v>
      </c>
      <c r="C34" s="147">
        <v>78198399.469999999</v>
      </c>
      <c r="D34" s="148">
        <v>91761010.959999993</v>
      </c>
      <c r="E34" s="147">
        <v>67249710.969999999</v>
      </c>
      <c r="F34" s="147">
        <v>67243460.969999999</v>
      </c>
      <c r="G34" s="148">
        <v>53680849.479999997</v>
      </c>
    </row>
    <row r="35" spans="1:7" ht="14.45" customHeight="1" x14ac:dyDescent="0.25">
      <c r="A35" s="56" t="s">
        <v>263</v>
      </c>
      <c r="B35" s="148">
        <f>B36</f>
        <v>0</v>
      </c>
      <c r="C35" s="148">
        <f>C36</f>
        <v>0</v>
      </c>
      <c r="D35" s="148">
        <f>B35+C35</f>
        <v>0</v>
      </c>
      <c r="E35" s="148">
        <f>E36</f>
        <v>0</v>
      </c>
      <c r="F35" s="148">
        <f>F36</f>
        <v>0</v>
      </c>
      <c r="G35" s="148">
        <f t="shared" ref="G35:G39" si="0">F35-B35</f>
        <v>0</v>
      </c>
    </row>
    <row r="36" spans="1:7" ht="14.45" customHeight="1" x14ac:dyDescent="0.25">
      <c r="A36" s="73" t="s">
        <v>264</v>
      </c>
      <c r="B36" s="147">
        <v>0</v>
      </c>
      <c r="C36" s="147">
        <v>0</v>
      </c>
      <c r="D36" s="148">
        <f>B36+C36</f>
        <v>0</v>
      </c>
      <c r="E36" s="147">
        <v>0</v>
      </c>
      <c r="F36" s="147">
        <v>0</v>
      </c>
      <c r="G36" s="148">
        <f t="shared" si="0"/>
        <v>0</v>
      </c>
    </row>
    <row r="37" spans="1:7" ht="14.45" customHeight="1" x14ac:dyDescent="0.25">
      <c r="A37" s="56" t="s">
        <v>265</v>
      </c>
      <c r="B37" s="148">
        <f>B38+B39</f>
        <v>0</v>
      </c>
      <c r="C37" s="148">
        <f t="shared" ref="C37:F37" si="1">C38+C39</f>
        <v>0</v>
      </c>
      <c r="D37" s="148">
        <f t="shared" si="1"/>
        <v>0</v>
      </c>
      <c r="E37" s="148">
        <f t="shared" si="1"/>
        <v>0</v>
      </c>
      <c r="F37" s="148">
        <f t="shared" si="1"/>
        <v>0</v>
      </c>
      <c r="G37" s="148">
        <f t="shared" si="0"/>
        <v>0</v>
      </c>
    </row>
    <row r="38" spans="1:7" x14ac:dyDescent="0.25">
      <c r="A38" s="73" t="s">
        <v>266</v>
      </c>
      <c r="B38" s="148">
        <v>0</v>
      </c>
      <c r="C38" s="148">
        <v>0</v>
      </c>
      <c r="D38" s="148">
        <f>B38+C38</f>
        <v>0</v>
      </c>
      <c r="E38" s="148">
        <v>0</v>
      </c>
      <c r="F38" s="148">
        <v>0</v>
      </c>
      <c r="G38" s="148">
        <f t="shared" si="0"/>
        <v>0</v>
      </c>
    </row>
    <row r="39" spans="1:7" x14ac:dyDescent="0.25">
      <c r="A39" s="73" t="s">
        <v>267</v>
      </c>
      <c r="B39" s="148">
        <v>0</v>
      </c>
      <c r="C39" s="148">
        <v>0</v>
      </c>
      <c r="D39" s="148">
        <f>B39+C39</f>
        <v>0</v>
      </c>
      <c r="E39" s="148">
        <v>0</v>
      </c>
      <c r="F39" s="148">
        <v>0</v>
      </c>
      <c r="G39" s="148">
        <f t="shared" si="0"/>
        <v>0</v>
      </c>
    </row>
    <row r="40" spans="1:7" x14ac:dyDescent="0.25">
      <c r="A40" s="43"/>
      <c r="B40" s="148"/>
      <c r="C40" s="148"/>
      <c r="D40" s="148"/>
      <c r="E40" s="148"/>
      <c r="F40" s="148"/>
      <c r="G40" s="148"/>
    </row>
    <row r="41" spans="1:7" x14ac:dyDescent="0.25">
      <c r="A41" s="3" t="s">
        <v>268</v>
      </c>
      <c r="B41" s="149">
        <v>142624108.83000001</v>
      </c>
      <c r="C41" s="149">
        <v>83580150.129999995</v>
      </c>
      <c r="D41" s="149">
        <v>226204258.95999998</v>
      </c>
      <c r="E41" s="149">
        <v>193686692.81999999</v>
      </c>
      <c r="F41" s="149">
        <v>192644431.97000003</v>
      </c>
      <c r="G41" s="149">
        <v>50020323.140000008</v>
      </c>
    </row>
    <row r="42" spans="1:7" x14ac:dyDescent="0.25">
      <c r="A42" s="3" t="s">
        <v>269</v>
      </c>
      <c r="B42" s="85"/>
      <c r="C42" s="85"/>
      <c r="D42" s="85"/>
      <c r="E42" s="85"/>
      <c r="F42" s="85"/>
      <c r="G42" s="4">
        <f>IF(G41&gt;0,G41,0)</f>
        <v>50020323.140000008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270</v>
      </c>
      <c r="B44" s="47"/>
      <c r="C44" s="47"/>
      <c r="D44" s="47"/>
      <c r="E44" s="47"/>
      <c r="F44" s="47"/>
      <c r="G44" s="47"/>
    </row>
    <row r="45" spans="1:7" x14ac:dyDescent="0.25">
      <c r="A45" s="56" t="s">
        <v>271</v>
      </c>
      <c r="B45" s="148">
        <v>50193139.969999999</v>
      </c>
      <c r="C45" s="148">
        <v>5471177.79</v>
      </c>
      <c r="D45" s="148">
        <v>55664317.760000005</v>
      </c>
      <c r="E45" s="148">
        <v>55714947.340000004</v>
      </c>
      <c r="F45" s="148">
        <v>55714947.340000004</v>
      </c>
      <c r="G45" s="148">
        <v>5521807.3700000048</v>
      </c>
    </row>
    <row r="46" spans="1:7" x14ac:dyDescent="0.25">
      <c r="A46" s="75" t="s">
        <v>272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148">
        <v>0</v>
      </c>
    </row>
    <row r="47" spans="1:7" x14ac:dyDescent="0.25">
      <c r="A47" s="75" t="s">
        <v>273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</row>
    <row r="48" spans="1:7" x14ac:dyDescent="0.25">
      <c r="A48" s="75" t="s">
        <v>274</v>
      </c>
      <c r="B48" s="147">
        <v>21761326.670000002</v>
      </c>
      <c r="C48" s="147">
        <v>1932741.24</v>
      </c>
      <c r="D48" s="148">
        <v>23694067.91</v>
      </c>
      <c r="E48" s="147">
        <v>23744697.489999998</v>
      </c>
      <c r="F48" s="147">
        <v>23744697.489999998</v>
      </c>
      <c r="G48" s="148">
        <v>1983370.8199999966</v>
      </c>
    </row>
    <row r="49" spans="1:7" ht="30" x14ac:dyDescent="0.25">
      <c r="A49" s="75" t="s">
        <v>275</v>
      </c>
      <c r="B49" s="147">
        <v>28431813.300000001</v>
      </c>
      <c r="C49" s="147">
        <v>3538436.55</v>
      </c>
      <c r="D49" s="148">
        <v>31970249.850000001</v>
      </c>
      <c r="E49" s="147">
        <v>31970249.850000001</v>
      </c>
      <c r="F49" s="147">
        <v>31970249.850000001</v>
      </c>
      <c r="G49" s="148">
        <v>3538436.5500000007</v>
      </c>
    </row>
    <row r="50" spans="1:7" x14ac:dyDescent="0.25">
      <c r="A50" s="75" t="s">
        <v>276</v>
      </c>
      <c r="B50" s="148">
        <v>0</v>
      </c>
      <c r="C50" s="148">
        <v>0</v>
      </c>
      <c r="D50" s="148">
        <f t="shared" ref="D50:D53" si="2">B50+C50</f>
        <v>0</v>
      </c>
      <c r="E50" s="148">
        <v>0</v>
      </c>
      <c r="F50" s="148">
        <v>0</v>
      </c>
      <c r="G50" s="148">
        <f t="shared" ref="G50:G61" si="3">F50-B50</f>
        <v>0</v>
      </c>
    </row>
    <row r="51" spans="1:7" x14ac:dyDescent="0.25">
      <c r="A51" s="75" t="s">
        <v>277</v>
      </c>
      <c r="B51" s="148">
        <v>0</v>
      </c>
      <c r="C51" s="148">
        <v>0</v>
      </c>
      <c r="D51" s="148">
        <f t="shared" si="2"/>
        <v>0</v>
      </c>
      <c r="E51" s="148">
        <v>0</v>
      </c>
      <c r="F51" s="148">
        <v>0</v>
      </c>
      <c r="G51" s="148">
        <f t="shared" si="3"/>
        <v>0</v>
      </c>
    </row>
    <row r="52" spans="1:7" ht="30" x14ac:dyDescent="0.25">
      <c r="A52" s="76" t="s">
        <v>278</v>
      </c>
      <c r="B52" s="148">
        <v>0</v>
      </c>
      <c r="C52" s="148">
        <v>0</v>
      </c>
      <c r="D52" s="148">
        <f t="shared" si="2"/>
        <v>0</v>
      </c>
      <c r="E52" s="148">
        <v>0</v>
      </c>
      <c r="F52" s="148">
        <v>0</v>
      </c>
      <c r="G52" s="148">
        <f t="shared" si="3"/>
        <v>0</v>
      </c>
    </row>
    <row r="53" spans="1:7" x14ac:dyDescent="0.25">
      <c r="A53" s="73" t="s">
        <v>279</v>
      </c>
      <c r="B53" s="148">
        <v>0</v>
      </c>
      <c r="C53" s="148">
        <v>0</v>
      </c>
      <c r="D53" s="148">
        <f t="shared" si="2"/>
        <v>0</v>
      </c>
      <c r="E53" s="148">
        <v>0</v>
      </c>
      <c r="F53" s="148">
        <v>0</v>
      </c>
      <c r="G53" s="148">
        <f t="shared" si="3"/>
        <v>0</v>
      </c>
    </row>
    <row r="54" spans="1:7" x14ac:dyDescent="0.25">
      <c r="A54" s="56" t="s">
        <v>280</v>
      </c>
      <c r="B54" s="148">
        <f>SUM(B55:B58)</f>
        <v>0</v>
      </c>
      <c r="C54" s="148">
        <f t="shared" ref="C54:F54" si="4">SUM(C55:C58)</f>
        <v>0</v>
      </c>
      <c r="D54" s="148">
        <f t="shared" si="4"/>
        <v>0</v>
      </c>
      <c r="E54" s="148">
        <f t="shared" si="4"/>
        <v>0</v>
      </c>
      <c r="F54" s="148">
        <f t="shared" si="4"/>
        <v>0</v>
      </c>
      <c r="G54" s="148">
        <f t="shared" si="3"/>
        <v>0</v>
      </c>
    </row>
    <row r="55" spans="1:7" x14ac:dyDescent="0.25">
      <c r="A55" s="76" t="s">
        <v>281</v>
      </c>
      <c r="B55" s="148">
        <v>0</v>
      </c>
      <c r="C55" s="148">
        <v>0</v>
      </c>
      <c r="D55" s="148">
        <f t="shared" ref="D55:D58" si="5">B55+C55</f>
        <v>0</v>
      </c>
      <c r="E55" s="148">
        <v>0</v>
      </c>
      <c r="F55" s="148">
        <v>0</v>
      </c>
      <c r="G55" s="148">
        <f t="shared" si="3"/>
        <v>0</v>
      </c>
    </row>
    <row r="56" spans="1:7" x14ac:dyDescent="0.25">
      <c r="A56" s="75" t="s">
        <v>282</v>
      </c>
      <c r="B56" s="148">
        <v>0</v>
      </c>
      <c r="C56" s="148">
        <v>0</v>
      </c>
      <c r="D56" s="148">
        <f t="shared" si="5"/>
        <v>0</v>
      </c>
      <c r="E56" s="148">
        <v>0</v>
      </c>
      <c r="F56" s="148">
        <v>0</v>
      </c>
      <c r="G56" s="148">
        <f t="shared" si="3"/>
        <v>0</v>
      </c>
    </row>
    <row r="57" spans="1:7" x14ac:dyDescent="0.25">
      <c r="A57" s="75" t="s">
        <v>283</v>
      </c>
      <c r="B57" s="148">
        <v>0</v>
      </c>
      <c r="C57" s="148">
        <v>0</v>
      </c>
      <c r="D57" s="148">
        <f t="shared" si="5"/>
        <v>0</v>
      </c>
      <c r="E57" s="148">
        <v>0</v>
      </c>
      <c r="F57" s="148">
        <v>0</v>
      </c>
      <c r="G57" s="148">
        <f t="shared" si="3"/>
        <v>0</v>
      </c>
    </row>
    <row r="58" spans="1:7" x14ac:dyDescent="0.25">
      <c r="A58" s="76" t="s">
        <v>284</v>
      </c>
      <c r="B58" s="147">
        <v>0</v>
      </c>
      <c r="C58" s="147">
        <v>0</v>
      </c>
      <c r="D58" s="148">
        <f t="shared" si="5"/>
        <v>0</v>
      </c>
      <c r="E58" s="147">
        <v>0</v>
      </c>
      <c r="F58" s="147">
        <v>0</v>
      </c>
      <c r="G58" s="148">
        <f t="shared" si="3"/>
        <v>0</v>
      </c>
    </row>
    <row r="59" spans="1:7" x14ac:dyDescent="0.25">
      <c r="A59" s="56" t="s">
        <v>285</v>
      </c>
      <c r="B59" s="148">
        <f>B60+B61</f>
        <v>0</v>
      </c>
      <c r="C59" s="148">
        <f t="shared" ref="C59:F59" si="6">C60+C61</f>
        <v>0</v>
      </c>
      <c r="D59" s="148">
        <f t="shared" si="6"/>
        <v>0</v>
      </c>
      <c r="E59" s="148">
        <f t="shared" si="6"/>
        <v>0</v>
      </c>
      <c r="F59" s="148">
        <f t="shared" si="6"/>
        <v>0</v>
      </c>
      <c r="G59" s="148">
        <f t="shared" si="3"/>
        <v>0</v>
      </c>
    </row>
    <row r="60" spans="1:7" x14ac:dyDescent="0.25">
      <c r="A60" s="75" t="s">
        <v>286</v>
      </c>
      <c r="B60" s="147">
        <v>0</v>
      </c>
      <c r="C60" s="147">
        <v>0</v>
      </c>
      <c r="D60" s="148">
        <f t="shared" ref="D60:D61" si="7">B60+C60</f>
        <v>0</v>
      </c>
      <c r="E60" s="147">
        <v>0</v>
      </c>
      <c r="F60" s="147">
        <v>0</v>
      </c>
      <c r="G60" s="148">
        <f t="shared" si="3"/>
        <v>0</v>
      </c>
    </row>
    <row r="61" spans="1:7" x14ac:dyDescent="0.25">
      <c r="A61" s="75" t="s">
        <v>287</v>
      </c>
      <c r="B61" s="147">
        <v>0</v>
      </c>
      <c r="C61" s="147">
        <v>0</v>
      </c>
      <c r="D61" s="148">
        <f t="shared" si="7"/>
        <v>0</v>
      </c>
      <c r="E61" s="147">
        <v>0</v>
      </c>
      <c r="F61" s="147">
        <v>0</v>
      </c>
      <c r="G61" s="148">
        <f t="shared" si="3"/>
        <v>0</v>
      </c>
    </row>
    <row r="62" spans="1:7" x14ac:dyDescent="0.25">
      <c r="A62" s="56" t="s">
        <v>288</v>
      </c>
      <c r="B62" s="147">
        <v>200000</v>
      </c>
      <c r="C62" s="147">
        <v>6462248.71</v>
      </c>
      <c r="D62" s="148">
        <v>6662248.71</v>
      </c>
      <c r="E62" s="147">
        <v>4182136.45</v>
      </c>
      <c r="F62" s="147">
        <v>4182136.45</v>
      </c>
      <c r="G62" s="148">
        <v>3982136.45</v>
      </c>
    </row>
    <row r="63" spans="1:7" x14ac:dyDescent="0.25">
      <c r="A63" s="56" t="s">
        <v>289</v>
      </c>
      <c r="B63" s="147">
        <v>200000</v>
      </c>
      <c r="C63" s="147">
        <v>6462248.71</v>
      </c>
      <c r="D63" s="148">
        <v>6662248.71</v>
      </c>
      <c r="E63" s="147">
        <v>4182136.45</v>
      </c>
      <c r="F63" s="147">
        <v>4182136.45</v>
      </c>
      <c r="G63" s="148">
        <v>3982136.45</v>
      </c>
    </row>
    <row r="64" spans="1:7" x14ac:dyDescent="0.25">
      <c r="A64" s="43"/>
      <c r="B64" s="150"/>
      <c r="C64" s="150"/>
      <c r="D64" s="150"/>
      <c r="E64" s="150"/>
      <c r="F64" s="150"/>
      <c r="G64" s="150"/>
    </row>
    <row r="65" spans="1:7" x14ac:dyDescent="0.25">
      <c r="A65" s="3" t="s">
        <v>290</v>
      </c>
      <c r="B65" s="149">
        <v>50593139.969999999</v>
      </c>
      <c r="C65" s="149">
        <v>18395675.210000001</v>
      </c>
      <c r="D65" s="149">
        <v>68988815.180000007</v>
      </c>
      <c r="E65" s="149">
        <v>64079220.24000001</v>
      </c>
      <c r="F65" s="149">
        <v>64079220.24000001</v>
      </c>
      <c r="G65" s="149">
        <v>13486080.270000011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291</v>
      </c>
      <c r="B67" s="4">
        <f t="shared" ref="B67:G67" si="8">B68</f>
        <v>0</v>
      </c>
      <c r="C67" s="4">
        <f t="shared" si="8"/>
        <v>0</v>
      </c>
      <c r="D67" s="4">
        <f t="shared" si="8"/>
        <v>0</v>
      </c>
      <c r="E67" s="4">
        <f t="shared" si="8"/>
        <v>0</v>
      </c>
      <c r="F67" s="4">
        <f t="shared" si="8"/>
        <v>0</v>
      </c>
      <c r="G67" s="4">
        <f t="shared" si="8"/>
        <v>0</v>
      </c>
    </row>
    <row r="68" spans="1:7" x14ac:dyDescent="0.25">
      <c r="A68" s="56" t="s">
        <v>292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293</v>
      </c>
      <c r="B70" s="149">
        <v>193217248.80000001</v>
      </c>
      <c r="C70" s="149">
        <v>101975825.34</v>
      </c>
      <c r="D70" s="149">
        <v>295193074.13999999</v>
      </c>
      <c r="E70" s="149">
        <v>257765913.06</v>
      </c>
      <c r="F70" s="149">
        <v>256723652.21000004</v>
      </c>
      <c r="G70" s="149">
        <v>63506403.410000019</v>
      </c>
    </row>
    <row r="71" spans="1:7" x14ac:dyDescent="0.25">
      <c r="A71" s="43"/>
      <c r="B71" s="150"/>
      <c r="C71" s="150"/>
      <c r="D71" s="150"/>
      <c r="E71" s="150"/>
      <c r="F71" s="150"/>
      <c r="G71" s="150"/>
    </row>
    <row r="72" spans="1:7" x14ac:dyDescent="0.25">
      <c r="A72" s="3" t="s">
        <v>294</v>
      </c>
      <c r="B72" s="150"/>
      <c r="C72" s="150"/>
      <c r="D72" s="150"/>
      <c r="E72" s="150"/>
      <c r="F72" s="150"/>
      <c r="G72" s="150"/>
    </row>
    <row r="73" spans="1:7" ht="30" x14ac:dyDescent="0.25">
      <c r="A73" s="65" t="s">
        <v>295</v>
      </c>
      <c r="B73" s="147">
        <v>0</v>
      </c>
      <c r="C73" s="147">
        <v>0</v>
      </c>
      <c r="D73" s="148">
        <f t="shared" ref="D73:D74" si="9">B73+C73</f>
        <v>0</v>
      </c>
      <c r="E73" s="147">
        <v>0</v>
      </c>
      <c r="F73" s="147">
        <v>0</v>
      </c>
      <c r="G73" s="148">
        <f t="shared" ref="G73:G74" si="10">F73-B73</f>
        <v>0</v>
      </c>
    </row>
    <row r="74" spans="1:7" ht="30" x14ac:dyDescent="0.25">
      <c r="A74" s="65" t="s">
        <v>296</v>
      </c>
      <c r="B74" s="147">
        <v>0</v>
      </c>
      <c r="C74" s="147">
        <v>0</v>
      </c>
      <c r="D74" s="148">
        <f t="shared" si="9"/>
        <v>0</v>
      </c>
      <c r="E74" s="147">
        <v>0</v>
      </c>
      <c r="F74" s="147">
        <v>0</v>
      </c>
      <c r="G74" s="148">
        <f t="shared" si="10"/>
        <v>0</v>
      </c>
    </row>
    <row r="75" spans="1:7" x14ac:dyDescent="0.25">
      <c r="A75" s="17" t="s">
        <v>297</v>
      </c>
      <c r="B75" s="149">
        <f>B73+B74</f>
        <v>0</v>
      </c>
      <c r="C75" s="149">
        <f t="shared" ref="C75:G75" si="11">C73+C74</f>
        <v>0</v>
      </c>
      <c r="D75" s="149">
        <f t="shared" si="11"/>
        <v>0</v>
      </c>
      <c r="E75" s="149">
        <f t="shared" si="11"/>
        <v>0</v>
      </c>
      <c r="F75" s="149">
        <f t="shared" si="11"/>
        <v>0</v>
      </c>
      <c r="G75" s="149">
        <f t="shared" si="11"/>
        <v>0</v>
      </c>
    </row>
    <row r="76" spans="1:7" x14ac:dyDescent="0.25">
      <c r="A76" s="53"/>
      <c r="B76" s="151"/>
      <c r="C76" s="151"/>
      <c r="D76" s="151"/>
      <c r="E76" s="151"/>
      <c r="F76" s="151"/>
      <c r="G76" s="151"/>
    </row>
    <row r="77" spans="1:7" x14ac:dyDescent="0.25">
      <c r="B77" s="152"/>
      <c r="C77" s="152"/>
      <c r="D77" s="152"/>
      <c r="E77" s="152"/>
      <c r="F77" s="152"/>
      <c r="G77" s="152"/>
    </row>
    <row r="78" spans="1:7" x14ac:dyDescent="0.25">
      <c r="A78" t="s">
        <v>557</v>
      </c>
      <c r="B78" s="153">
        <v>0</v>
      </c>
      <c r="C78" s="153">
        <v>0</v>
      </c>
      <c r="D78" s="153">
        <f>B78+C78</f>
        <v>0</v>
      </c>
      <c r="E78" s="153">
        <v>0</v>
      </c>
      <c r="F78" s="153">
        <v>0</v>
      </c>
      <c r="G78" s="154">
        <f>F78-B78</f>
        <v>0</v>
      </c>
    </row>
    <row r="80" spans="1:7" x14ac:dyDescent="0.25">
      <c r="A80" t="s">
        <v>597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40" orientation="portrait" horizontalDpi="1200" verticalDpi="1200" r:id="rId1"/>
  <ignoredErrors>
    <ignoredError sqref="B42:F44 B66:F69 G66:G69 G42:G44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topLeftCell="A138" zoomScale="85" zoomScaleNormal="85" workbookViewId="0">
      <selection activeCell="A157" sqref="A15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20.85546875" bestFit="1" customWidth="1"/>
    <col min="5" max="5" width="20.42578125" bestFit="1" customWidth="1"/>
    <col min="6" max="6" width="19.140625" bestFit="1" customWidth="1"/>
    <col min="7" max="7" width="21.28515625" bestFit="1" customWidth="1"/>
    <col min="8" max="8" width="2.28515625" customWidth="1"/>
  </cols>
  <sheetData>
    <row r="1" spans="1:7" ht="40.9" customHeight="1" x14ac:dyDescent="0.25">
      <c r="A1" s="190" t="s">
        <v>298</v>
      </c>
      <c r="B1" s="183"/>
      <c r="C1" s="183"/>
      <c r="D1" s="183"/>
      <c r="E1" s="183"/>
      <c r="F1" s="183"/>
      <c r="G1" s="184"/>
    </row>
    <row r="2" spans="1:7" x14ac:dyDescent="0.25">
      <c r="A2" s="116" t="str">
        <f>'Formato 1'!A2</f>
        <v>Municipio de Tarimoro, Guanajuato.</v>
      </c>
      <c r="B2" s="116"/>
      <c r="C2" s="116"/>
      <c r="D2" s="116"/>
      <c r="E2" s="116"/>
      <c r="F2" s="116"/>
      <c r="G2" s="116"/>
    </row>
    <row r="3" spans="1:7" x14ac:dyDescent="0.25">
      <c r="A3" s="117" t="s">
        <v>299</v>
      </c>
      <c r="B3" s="117"/>
      <c r="C3" s="117"/>
      <c r="D3" s="117"/>
      <c r="E3" s="117"/>
      <c r="F3" s="117"/>
      <c r="G3" s="117"/>
    </row>
    <row r="4" spans="1:7" x14ac:dyDescent="0.25">
      <c r="A4" s="117" t="s">
        <v>300</v>
      </c>
      <c r="B4" s="117"/>
      <c r="C4" s="117"/>
      <c r="D4" s="117"/>
      <c r="E4" s="117"/>
      <c r="F4" s="117"/>
      <c r="G4" s="117"/>
    </row>
    <row r="5" spans="1:7" x14ac:dyDescent="0.25">
      <c r="A5" s="117" t="str">
        <f>'Formato 3'!A4</f>
        <v>Del 1 de Enero al 31 de Diciembre de 2023 (b)</v>
      </c>
      <c r="B5" s="117"/>
      <c r="C5" s="117"/>
      <c r="D5" s="117"/>
      <c r="E5" s="117"/>
      <c r="F5" s="117"/>
      <c r="G5" s="117"/>
    </row>
    <row r="6" spans="1:7" ht="41.45" customHeight="1" x14ac:dyDescent="0.25">
      <c r="A6" s="118" t="s">
        <v>2</v>
      </c>
      <c r="B6" s="118"/>
      <c r="C6" s="118"/>
      <c r="D6" s="118"/>
      <c r="E6" s="118"/>
      <c r="F6" s="118"/>
      <c r="G6" s="118"/>
    </row>
    <row r="7" spans="1:7" x14ac:dyDescent="0.25">
      <c r="A7" s="188" t="s">
        <v>6</v>
      </c>
      <c r="B7" s="188" t="s">
        <v>301</v>
      </c>
      <c r="C7" s="188"/>
      <c r="D7" s="188"/>
      <c r="E7" s="188"/>
      <c r="F7" s="188"/>
      <c r="G7" s="189" t="s">
        <v>302</v>
      </c>
    </row>
    <row r="8" spans="1:7" ht="30" x14ac:dyDescent="0.25">
      <c r="A8" s="188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188"/>
    </row>
    <row r="9" spans="1:7" x14ac:dyDescent="0.25">
      <c r="A9" s="26" t="s">
        <v>307</v>
      </c>
      <c r="B9" s="155">
        <v>140624108.83000001</v>
      </c>
      <c r="C9" s="155">
        <v>67329243.439999998</v>
      </c>
      <c r="D9" s="155">
        <v>207953352.27000001</v>
      </c>
      <c r="E9" s="155">
        <v>155209143.16</v>
      </c>
      <c r="F9" s="155">
        <v>153542827.77000001</v>
      </c>
      <c r="G9" s="155">
        <v>52744209.110000007</v>
      </c>
    </row>
    <row r="10" spans="1:7" x14ac:dyDescent="0.25">
      <c r="A10" s="78" t="s">
        <v>308</v>
      </c>
      <c r="B10" s="156">
        <v>68529369.340000004</v>
      </c>
      <c r="C10" s="156">
        <v>-2208035.1500000004</v>
      </c>
      <c r="D10" s="156">
        <v>66321334.190000013</v>
      </c>
      <c r="E10" s="156">
        <v>60648593.989999995</v>
      </c>
      <c r="F10" s="156">
        <v>60702847.489999995</v>
      </c>
      <c r="G10" s="156">
        <v>5672740.2000000048</v>
      </c>
    </row>
    <row r="11" spans="1:7" x14ac:dyDescent="0.25">
      <c r="A11" s="79" t="s">
        <v>309</v>
      </c>
      <c r="B11" s="157">
        <v>32939740.510000002</v>
      </c>
      <c r="C11" s="157">
        <v>-6370150.9900000002</v>
      </c>
      <c r="D11" s="156">
        <v>26569589.520000003</v>
      </c>
      <c r="E11" s="157">
        <v>26465889.219999999</v>
      </c>
      <c r="F11" s="157">
        <v>26465889.219999999</v>
      </c>
      <c r="G11" s="156">
        <v>103700.30000000447</v>
      </c>
    </row>
    <row r="12" spans="1:7" x14ac:dyDescent="0.25">
      <c r="A12" s="79" t="s">
        <v>310</v>
      </c>
      <c r="B12" s="157">
        <v>12533878.66</v>
      </c>
      <c r="C12" s="157">
        <v>3068000</v>
      </c>
      <c r="D12" s="156">
        <v>15601878.66</v>
      </c>
      <c r="E12" s="157">
        <v>15236987.32</v>
      </c>
      <c r="F12" s="157">
        <v>15319360.82</v>
      </c>
      <c r="G12" s="156">
        <v>364891.33999999985</v>
      </c>
    </row>
    <row r="13" spans="1:7" x14ac:dyDescent="0.25">
      <c r="A13" s="79" t="s">
        <v>311</v>
      </c>
      <c r="B13" s="157">
        <v>4008675.05</v>
      </c>
      <c r="C13" s="157">
        <v>3543602.34</v>
      </c>
      <c r="D13" s="156">
        <v>7552277.3899999997</v>
      </c>
      <c r="E13" s="157">
        <v>6455873.25</v>
      </c>
      <c r="F13" s="157">
        <v>6450553.25</v>
      </c>
      <c r="G13" s="156">
        <v>1096404.1399999997</v>
      </c>
    </row>
    <row r="14" spans="1:7" x14ac:dyDescent="0.25">
      <c r="A14" s="79" t="s">
        <v>312</v>
      </c>
      <c r="B14" s="157">
        <v>3070035</v>
      </c>
      <c r="C14" s="157">
        <v>273638.53000000003</v>
      </c>
      <c r="D14" s="156">
        <v>3343673.5300000003</v>
      </c>
      <c r="E14" s="157">
        <v>2682240.44</v>
      </c>
      <c r="F14" s="157">
        <v>2682240.44</v>
      </c>
      <c r="G14" s="156">
        <v>661433.09000000032</v>
      </c>
    </row>
    <row r="15" spans="1:7" x14ac:dyDescent="0.25">
      <c r="A15" s="79" t="s">
        <v>313</v>
      </c>
      <c r="B15" s="157">
        <v>15977040.119999999</v>
      </c>
      <c r="C15" s="157">
        <v>-2723125.03</v>
      </c>
      <c r="D15" s="156">
        <v>13253915.09</v>
      </c>
      <c r="E15" s="157">
        <v>9807603.7599999998</v>
      </c>
      <c r="F15" s="157">
        <v>9784803.7599999998</v>
      </c>
      <c r="G15" s="156">
        <v>3446311.33</v>
      </c>
    </row>
    <row r="16" spans="1:7" x14ac:dyDescent="0.25">
      <c r="A16" s="79" t="s">
        <v>314</v>
      </c>
      <c r="B16" s="156">
        <v>0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</row>
    <row r="17" spans="1:7" x14ac:dyDescent="0.25">
      <c r="A17" s="79" t="s">
        <v>315</v>
      </c>
      <c r="B17" s="156"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</row>
    <row r="18" spans="1:7" x14ac:dyDescent="0.25">
      <c r="A18" s="78" t="s">
        <v>316</v>
      </c>
      <c r="B18" s="156">
        <v>14229150</v>
      </c>
      <c r="C18" s="156">
        <v>5488291</v>
      </c>
      <c r="D18" s="156">
        <v>19717441</v>
      </c>
      <c r="E18" s="156">
        <v>11191672.959999999</v>
      </c>
      <c r="F18" s="156">
        <v>11191672.959999999</v>
      </c>
      <c r="G18" s="156">
        <v>8525768.040000001</v>
      </c>
    </row>
    <row r="19" spans="1:7" x14ac:dyDescent="0.25">
      <c r="A19" s="79" t="s">
        <v>317</v>
      </c>
      <c r="B19" s="157">
        <v>2076200</v>
      </c>
      <c r="C19" s="157">
        <v>692000</v>
      </c>
      <c r="D19" s="156">
        <v>2768200</v>
      </c>
      <c r="E19" s="157">
        <v>1334473.6200000001</v>
      </c>
      <c r="F19" s="157">
        <v>1334473.6200000001</v>
      </c>
      <c r="G19" s="156">
        <v>1433726.38</v>
      </c>
    </row>
    <row r="20" spans="1:7" x14ac:dyDescent="0.25">
      <c r="A20" s="79" t="s">
        <v>318</v>
      </c>
      <c r="B20" s="157">
        <v>610000</v>
      </c>
      <c r="C20" s="157">
        <v>375000</v>
      </c>
      <c r="D20" s="156">
        <v>985000</v>
      </c>
      <c r="E20" s="157">
        <v>511847.92</v>
      </c>
      <c r="F20" s="157">
        <v>511847.92</v>
      </c>
      <c r="G20" s="156">
        <v>473152.08</v>
      </c>
    </row>
    <row r="21" spans="1:7" x14ac:dyDescent="0.25">
      <c r="A21" s="79" t="s">
        <v>319</v>
      </c>
      <c r="B21" s="157">
        <v>220000</v>
      </c>
      <c r="C21" s="157">
        <v>-165748</v>
      </c>
      <c r="D21" s="156">
        <v>54252</v>
      </c>
      <c r="E21" s="157">
        <v>3934.8</v>
      </c>
      <c r="F21" s="157">
        <v>3934.8</v>
      </c>
      <c r="G21" s="156">
        <v>50317.2</v>
      </c>
    </row>
    <row r="22" spans="1:7" x14ac:dyDescent="0.25">
      <c r="A22" s="79" t="s">
        <v>320</v>
      </c>
      <c r="B22" s="157">
        <v>3194000</v>
      </c>
      <c r="C22" s="157">
        <v>259000</v>
      </c>
      <c r="D22" s="156">
        <v>3453000</v>
      </c>
      <c r="E22" s="157">
        <v>1288659.18</v>
      </c>
      <c r="F22" s="157">
        <v>1288659.18</v>
      </c>
      <c r="G22" s="156">
        <v>2164340.8200000003</v>
      </c>
    </row>
    <row r="23" spans="1:7" x14ac:dyDescent="0.25">
      <c r="A23" s="79" t="s">
        <v>321</v>
      </c>
      <c r="B23" s="157">
        <v>625000</v>
      </c>
      <c r="C23" s="157">
        <v>282000</v>
      </c>
      <c r="D23" s="156">
        <v>907000</v>
      </c>
      <c r="E23" s="157">
        <v>316267.58</v>
      </c>
      <c r="F23" s="157">
        <v>316267.58</v>
      </c>
      <c r="G23" s="156">
        <v>590732.41999999993</v>
      </c>
    </row>
    <row r="24" spans="1:7" x14ac:dyDescent="0.25">
      <c r="A24" s="79" t="s">
        <v>322</v>
      </c>
      <c r="B24" s="157">
        <v>5183150</v>
      </c>
      <c r="C24" s="157">
        <v>3003039</v>
      </c>
      <c r="D24" s="156">
        <v>8186189</v>
      </c>
      <c r="E24" s="157">
        <v>6047934.5199999996</v>
      </c>
      <c r="F24" s="157">
        <v>6047934.5199999996</v>
      </c>
      <c r="G24" s="156">
        <v>2138254.4800000004</v>
      </c>
    </row>
    <row r="25" spans="1:7" x14ac:dyDescent="0.25">
      <c r="A25" s="79" t="s">
        <v>323</v>
      </c>
      <c r="B25" s="157">
        <v>747000</v>
      </c>
      <c r="C25" s="157">
        <v>20000</v>
      </c>
      <c r="D25" s="156">
        <v>767000</v>
      </c>
      <c r="E25" s="157">
        <v>217416.39</v>
      </c>
      <c r="F25" s="157">
        <v>217416.39</v>
      </c>
      <c r="G25" s="156">
        <v>549583.61</v>
      </c>
    </row>
    <row r="26" spans="1:7" x14ac:dyDescent="0.25">
      <c r="A26" s="79" t="s">
        <v>324</v>
      </c>
      <c r="B26" s="157">
        <v>20000</v>
      </c>
      <c r="C26" s="157">
        <v>10000</v>
      </c>
      <c r="D26" s="156">
        <v>30000</v>
      </c>
      <c r="E26" s="157">
        <v>0</v>
      </c>
      <c r="F26" s="157">
        <v>0</v>
      </c>
      <c r="G26" s="156">
        <v>30000</v>
      </c>
    </row>
    <row r="27" spans="1:7" x14ac:dyDescent="0.25">
      <c r="A27" s="79" t="s">
        <v>325</v>
      </c>
      <c r="B27" s="157">
        <v>1553800</v>
      </c>
      <c r="C27" s="157">
        <v>1013000</v>
      </c>
      <c r="D27" s="156">
        <v>2566800</v>
      </c>
      <c r="E27" s="157">
        <v>1471138.95</v>
      </c>
      <c r="F27" s="157">
        <v>1471138.95</v>
      </c>
      <c r="G27" s="156">
        <v>1095661.05</v>
      </c>
    </row>
    <row r="28" spans="1:7" x14ac:dyDescent="0.25">
      <c r="A28" s="78" t="s">
        <v>326</v>
      </c>
      <c r="B28" s="156">
        <v>40719978</v>
      </c>
      <c r="C28" s="156">
        <v>24143074.57</v>
      </c>
      <c r="D28" s="156">
        <v>64863052.57</v>
      </c>
      <c r="E28" s="156">
        <v>46973969.200000003</v>
      </c>
      <c r="F28" s="156">
        <v>45293900.310000002</v>
      </c>
      <c r="G28" s="156">
        <v>17889083.370000001</v>
      </c>
    </row>
    <row r="29" spans="1:7" x14ac:dyDescent="0.25">
      <c r="A29" s="79" t="s">
        <v>327</v>
      </c>
      <c r="B29" s="157">
        <v>17003925</v>
      </c>
      <c r="C29" s="157">
        <v>4061773.9</v>
      </c>
      <c r="D29" s="156">
        <v>21065698.899999999</v>
      </c>
      <c r="E29" s="157">
        <v>18673862.059999999</v>
      </c>
      <c r="F29" s="157">
        <v>17127055.059999999</v>
      </c>
      <c r="G29" s="156">
        <v>2391836.84</v>
      </c>
    </row>
    <row r="30" spans="1:7" x14ac:dyDescent="0.25">
      <c r="A30" s="79" t="s">
        <v>328</v>
      </c>
      <c r="B30" s="157">
        <v>1680000</v>
      </c>
      <c r="C30" s="157">
        <v>792000</v>
      </c>
      <c r="D30" s="156">
        <v>2472000</v>
      </c>
      <c r="E30" s="157">
        <v>1948631.78</v>
      </c>
      <c r="F30" s="157">
        <v>1948631.78</v>
      </c>
      <c r="G30" s="156">
        <v>523368.22</v>
      </c>
    </row>
    <row r="31" spans="1:7" x14ac:dyDescent="0.25">
      <c r="A31" s="79" t="s">
        <v>329</v>
      </c>
      <c r="B31" s="157">
        <v>767000</v>
      </c>
      <c r="C31" s="157">
        <v>190000</v>
      </c>
      <c r="D31" s="156">
        <v>957000</v>
      </c>
      <c r="E31" s="157">
        <v>527408.52</v>
      </c>
      <c r="F31" s="157">
        <v>527408.52</v>
      </c>
      <c r="G31" s="156">
        <v>429591.48</v>
      </c>
    </row>
    <row r="32" spans="1:7" x14ac:dyDescent="0.25">
      <c r="A32" s="79" t="s">
        <v>330</v>
      </c>
      <c r="B32" s="157">
        <v>668500</v>
      </c>
      <c r="C32" s="157">
        <v>332542.65999999997</v>
      </c>
      <c r="D32" s="156">
        <v>1001042.6599999999</v>
      </c>
      <c r="E32" s="157">
        <v>603626.87</v>
      </c>
      <c r="F32" s="157">
        <v>603626.87</v>
      </c>
      <c r="G32" s="156">
        <v>397415.78999999992</v>
      </c>
    </row>
    <row r="33" spans="1:7" ht="14.45" customHeight="1" x14ac:dyDescent="0.25">
      <c r="A33" s="79" t="s">
        <v>331</v>
      </c>
      <c r="B33" s="157">
        <v>1720500</v>
      </c>
      <c r="C33" s="157">
        <v>286846.05</v>
      </c>
      <c r="D33" s="156">
        <v>2007346.05</v>
      </c>
      <c r="E33" s="157">
        <v>1076398.8600000001</v>
      </c>
      <c r="F33" s="157">
        <v>1076107.97</v>
      </c>
      <c r="G33" s="156">
        <v>930947.19</v>
      </c>
    </row>
    <row r="34" spans="1:7" ht="14.45" customHeight="1" x14ac:dyDescent="0.25">
      <c r="A34" s="79" t="s">
        <v>332</v>
      </c>
      <c r="B34" s="157">
        <v>925000</v>
      </c>
      <c r="C34" s="157">
        <v>150000</v>
      </c>
      <c r="D34" s="156">
        <v>1075000</v>
      </c>
      <c r="E34" s="157">
        <v>658906.42000000004</v>
      </c>
      <c r="F34" s="157">
        <v>658906.42000000004</v>
      </c>
      <c r="G34" s="156">
        <v>416093.57999999996</v>
      </c>
    </row>
    <row r="35" spans="1:7" ht="14.45" customHeight="1" x14ac:dyDescent="0.25">
      <c r="A35" s="79" t="s">
        <v>333</v>
      </c>
      <c r="B35" s="157">
        <v>142500</v>
      </c>
      <c r="C35" s="157">
        <v>150000</v>
      </c>
      <c r="D35" s="156">
        <v>292500</v>
      </c>
      <c r="E35" s="157">
        <v>43214.47</v>
      </c>
      <c r="F35" s="157">
        <v>43214.47</v>
      </c>
      <c r="G35" s="156">
        <v>249285.53</v>
      </c>
    </row>
    <row r="36" spans="1:7" ht="14.45" customHeight="1" x14ac:dyDescent="0.25">
      <c r="A36" s="79" t="s">
        <v>334</v>
      </c>
      <c r="B36" s="157">
        <v>12967331.539999999</v>
      </c>
      <c r="C36" s="157">
        <v>9150611.4600000009</v>
      </c>
      <c r="D36" s="156">
        <v>22117943</v>
      </c>
      <c r="E36" s="157">
        <v>20051317.640000001</v>
      </c>
      <c r="F36" s="157">
        <v>20051317.640000001</v>
      </c>
      <c r="G36" s="156">
        <v>2066625.3599999994</v>
      </c>
    </row>
    <row r="37" spans="1:7" ht="14.45" customHeight="1" x14ac:dyDescent="0.25">
      <c r="A37" s="79" t="s">
        <v>335</v>
      </c>
      <c r="B37" s="157">
        <v>4845221.46</v>
      </c>
      <c r="C37" s="157">
        <v>9029300.5</v>
      </c>
      <c r="D37" s="156">
        <v>13874521.960000001</v>
      </c>
      <c r="E37" s="157">
        <v>3390602.58</v>
      </c>
      <c r="F37" s="157">
        <v>3257631.58</v>
      </c>
      <c r="G37" s="156">
        <v>10483919.380000001</v>
      </c>
    </row>
    <row r="38" spans="1:7" x14ac:dyDescent="0.25">
      <c r="A38" s="78" t="s">
        <v>336</v>
      </c>
      <c r="B38" s="156">
        <v>15196794.49</v>
      </c>
      <c r="C38" s="156">
        <v>13928950.189999999</v>
      </c>
      <c r="D38" s="156">
        <v>29125744.68</v>
      </c>
      <c r="E38" s="156">
        <v>24123191.43</v>
      </c>
      <c r="F38" s="156">
        <v>24082691.43</v>
      </c>
      <c r="G38" s="156">
        <v>5002553.2499999981</v>
      </c>
    </row>
    <row r="39" spans="1:7" x14ac:dyDescent="0.25">
      <c r="A39" s="79" t="s">
        <v>337</v>
      </c>
      <c r="B39" s="157">
        <v>7235000</v>
      </c>
      <c r="C39" s="157">
        <v>1536039.1</v>
      </c>
      <c r="D39" s="156">
        <v>8771039.0999999996</v>
      </c>
      <c r="E39" s="157">
        <v>8622879.2400000002</v>
      </c>
      <c r="F39" s="157">
        <v>8582379.2400000002</v>
      </c>
      <c r="G39" s="156">
        <v>148159.8599999994</v>
      </c>
    </row>
    <row r="40" spans="1:7" x14ac:dyDescent="0.25">
      <c r="A40" s="79" t="s">
        <v>338</v>
      </c>
      <c r="B40" s="157">
        <v>0</v>
      </c>
      <c r="C40" s="157">
        <v>332168.63</v>
      </c>
      <c r="D40" s="156">
        <v>332168.63</v>
      </c>
      <c r="E40" s="157">
        <v>332168.63</v>
      </c>
      <c r="F40" s="157">
        <v>332168.63</v>
      </c>
      <c r="G40" s="156">
        <v>0</v>
      </c>
    </row>
    <row r="41" spans="1:7" x14ac:dyDescent="0.25">
      <c r="A41" s="79" t="s">
        <v>339</v>
      </c>
      <c r="B41" s="157">
        <v>4533294.49</v>
      </c>
      <c r="C41" s="157">
        <v>7325742.46</v>
      </c>
      <c r="D41" s="156">
        <v>11859036.949999999</v>
      </c>
      <c r="E41" s="157">
        <v>11106760.07</v>
      </c>
      <c r="F41" s="157">
        <v>11106760.07</v>
      </c>
      <c r="G41" s="156">
        <v>752276.87999999896</v>
      </c>
    </row>
    <row r="42" spans="1:7" x14ac:dyDescent="0.25">
      <c r="A42" s="79" t="s">
        <v>340</v>
      </c>
      <c r="B42" s="157">
        <v>3428500</v>
      </c>
      <c r="C42" s="157">
        <v>4735000</v>
      </c>
      <c r="D42" s="156">
        <v>8163500</v>
      </c>
      <c r="E42" s="157">
        <v>4061383.49</v>
      </c>
      <c r="F42" s="157">
        <v>4061383.49</v>
      </c>
      <c r="G42" s="156">
        <v>4102116.51</v>
      </c>
    </row>
    <row r="43" spans="1:7" x14ac:dyDescent="0.25">
      <c r="A43" s="79" t="s">
        <v>341</v>
      </c>
      <c r="B43" s="156">
        <v>0</v>
      </c>
      <c r="C43" s="156">
        <v>0</v>
      </c>
      <c r="D43" s="156">
        <v>0</v>
      </c>
      <c r="E43" s="156">
        <v>0</v>
      </c>
      <c r="F43" s="156">
        <v>0</v>
      </c>
      <c r="G43" s="156">
        <v>0</v>
      </c>
    </row>
    <row r="44" spans="1:7" x14ac:dyDescent="0.25">
      <c r="A44" s="79" t="s">
        <v>342</v>
      </c>
      <c r="B44" s="156">
        <v>0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</row>
    <row r="45" spans="1:7" x14ac:dyDescent="0.25">
      <c r="A45" s="79" t="s">
        <v>343</v>
      </c>
      <c r="B45" s="156">
        <v>0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</row>
    <row r="46" spans="1:7" x14ac:dyDescent="0.25">
      <c r="A46" s="79" t="s">
        <v>344</v>
      </c>
      <c r="B46" s="156">
        <v>0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</row>
    <row r="47" spans="1:7" x14ac:dyDescent="0.25">
      <c r="A47" s="79" t="s">
        <v>345</v>
      </c>
      <c r="B47" s="156">
        <v>0</v>
      </c>
      <c r="C47" s="156">
        <v>0</v>
      </c>
      <c r="D47" s="156">
        <v>0</v>
      </c>
      <c r="E47" s="156">
        <v>0</v>
      </c>
      <c r="F47" s="156">
        <v>0</v>
      </c>
      <c r="G47" s="156">
        <v>0</v>
      </c>
    </row>
    <row r="48" spans="1:7" x14ac:dyDescent="0.25">
      <c r="A48" s="78" t="s">
        <v>346</v>
      </c>
      <c r="B48" s="156">
        <v>678817</v>
      </c>
      <c r="C48" s="156">
        <v>9508692.8200000003</v>
      </c>
      <c r="D48" s="156">
        <v>10187509.82</v>
      </c>
      <c r="E48" s="156">
        <v>7846773.8300000001</v>
      </c>
      <c r="F48" s="156">
        <v>7846773.8300000001</v>
      </c>
      <c r="G48" s="156">
        <v>2340735.9900000007</v>
      </c>
    </row>
    <row r="49" spans="1:7" x14ac:dyDescent="0.25">
      <c r="A49" s="79" t="s">
        <v>347</v>
      </c>
      <c r="B49" s="157">
        <v>456500</v>
      </c>
      <c r="C49" s="157">
        <v>532361.47</v>
      </c>
      <c r="D49" s="156">
        <v>988861.47</v>
      </c>
      <c r="E49" s="157">
        <v>243992.77</v>
      </c>
      <c r="F49" s="157">
        <v>243992.77</v>
      </c>
      <c r="G49" s="156">
        <v>744868.7</v>
      </c>
    </row>
    <row r="50" spans="1:7" x14ac:dyDescent="0.25">
      <c r="A50" s="79" t="s">
        <v>348</v>
      </c>
      <c r="B50" s="157">
        <v>32000</v>
      </c>
      <c r="C50" s="157">
        <v>501348.16</v>
      </c>
      <c r="D50" s="156">
        <v>533348.15999999992</v>
      </c>
      <c r="E50" s="157">
        <v>408173.05</v>
      </c>
      <c r="F50" s="157">
        <v>408173.05</v>
      </c>
      <c r="G50" s="156">
        <v>125175.10999999993</v>
      </c>
    </row>
    <row r="51" spans="1:7" x14ac:dyDescent="0.25">
      <c r="A51" s="79" t="s">
        <v>349</v>
      </c>
      <c r="B51" s="156">
        <v>0</v>
      </c>
      <c r="C51" s="156">
        <v>0</v>
      </c>
      <c r="D51" s="156">
        <v>0</v>
      </c>
      <c r="E51" s="156">
        <v>0</v>
      </c>
      <c r="F51" s="156">
        <v>0</v>
      </c>
      <c r="G51" s="156">
        <v>0</v>
      </c>
    </row>
    <row r="52" spans="1:7" x14ac:dyDescent="0.25">
      <c r="A52" s="79" t="s">
        <v>350</v>
      </c>
      <c r="B52" s="157">
        <v>100000</v>
      </c>
      <c r="C52" s="157">
        <v>8175259.1900000004</v>
      </c>
      <c r="D52" s="156">
        <v>8275259.1900000004</v>
      </c>
      <c r="E52" s="157">
        <v>7185758.0099999998</v>
      </c>
      <c r="F52" s="157">
        <v>7185758.0099999998</v>
      </c>
      <c r="G52" s="156">
        <v>1089501.1800000006</v>
      </c>
    </row>
    <row r="53" spans="1:7" x14ac:dyDescent="0.25">
      <c r="A53" s="79" t="s">
        <v>351</v>
      </c>
      <c r="B53" s="157">
        <v>0</v>
      </c>
      <c r="C53" s="157">
        <v>203181.84</v>
      </c>
      <c r="D53" s="156">
        <v>203181.84</v>
      </c>
      <c r="E53" s="157">
        <v>0</v>
      </c>
      <c r="F53" s="157">
        <v>0</v>
      </c>
      <c r="G53" s="156">
        <v>203181.84</v>
      </c>
    </row>
    <row r="54" spans="1:7" x14ac:dyDescent="0.25">
      <c r="A54" s="79" t="s">
        <v>352</v>
      </c>
      <c r="B54" s="157">
        <v>90317</v>
      </c>
      <c r="C54" s="157">
        <v>96542.16</v>
      </c>
      <c r="D54" s="156">
        <v>186859.16</v>
      </c>
      <c r="E54" s="157">
        <v>8850</v>
      </c>
      <c r="F54" s="157">
        <v>8850</v>
      </c>
      <c r="G54" s="156">
        <v>178009.16</v>
      </c>
    </row>
    <row r="55" spans="1:7" x14ac:dyDescent="0.25">
      <c r="A55" s="79" t="s">
        <v>353</v>
      </c>
      <c r="B55" s="156">
        <v>0</v>
      </c>
      <c r="C55" s="156">
        <v>0</v>
      </c>
      <c r="D55" s="156">
        <v>0</v>
      </c>
      <c r="E55" s="156">
        <v>0</v>
      </c>
      <c r="F55" s="156">
        <v>0</v>
      </c>
      <c r="G55" s="156">
        <v>0</v>
      </c>
    </row>
    <row r="56" spans="1:7" x14ac:dyDescent="0.25">
      <c r="A56" s="79" t="s">
        <v>354</v>
      </c>
      <c r="B56" s="156">
        <v>0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</row>
    <row r="57" spans="1:7" x14ac:dyDescent="0.25">
      <c r="A57" s="79" t="s">
        <v>355</v>
      </c>
      <c r="B57" s="156">
        <v>0</v>
      </c>
      <c r="C57" s="156">
        <v>0</v>
      </c>
      <c r="D57" s="156">
        <v>0</v>
      </c>
      <c r="E57" s="156">
        <v>0</v>
      </c>
      <c r="F57" s="156">
        <v>0</v>
      </c>
      <c r="G57" s="156">
        <v>0</v>
      </c>
    </row>
    <row r="58" spans="1:7" x14ac:dyDescent="0.25">
      <c r="A58" s="78" t="s">
        <v>356</v>
      </c>
      <c r="B58" s="156">
        <v>1270000</v>
      </c>
      <c r="C58" s="156">
        <v>16468270.01</v>
      </c>
      <c r="D58" s="156">
        <v>17738270.010000002</v>
      </c>
      <c r="E58" s="156">
        <v>4424941.75</v>
      </c>
      <c r="F58" s="156">
        <v>4424941.75</v>
      </c>
      <c r="G58" s="156">
        <v>13313328.26</v>
      </c>
    </row>
    <row r="59" spans="1:7" x14ac:dyDescent="0.25">
      <c r="A59" s="79" t="s">
        <v>357</v>
      </c>
      <c r="B59" s="157">
        <v>1220000</v>
      </c>
      <c r="C59" s="157">
        <v>13235195.83</v>
      </c>
      <c r="D59" s="156">
        <v>14455195.83</v>
      </c>
      <c r="E59" s="157">
        <v>4424941.75</v>
      </c>
      <c r="F59" s="157">
        <v>4424941.75</v>
      </c>
      <c r="G59" s="156">
        <v>10030254.08</v>
      </c>
    </row>
    <row r="60" spans="1:7" x14ac:dyDescent="0.25">
      <c r="A60" s="79" t="s">
        <v>358</v>
      </c>
      <c r="B60" s="157">
        <v>50000</v>
      </c>
      <c r="C60" s="157">
        <v>3233074.18</v>
      </c>
      <c r="D60" s="156">
        <v>3283074.18</v>
      </c>
      <c r="E60" s="157">
        <v>0</v>
      </c>
      <c r="F60" s="157">
        <v>0</v>
      </c>
      <c r="G60" s="156">
        <v>3283074.18</v>
      </c>
    </row>
    <row r="61" spans="1:7" x14ac:dyDescent="0.25">
      <c r="A61" s="79" t="s">
        <v>359</v>
      </c>
      <c r="B61" s="156">
        <v>0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</row>
    <row r="62" spans="1:7" x14ac:dyDescent="0.25">
      <c r="A62" s="78" t="s">
        <v>360</v>
      </c>
      <c r="B62" s="156">
        <v>0</v>
      </c>
      <c r="C62" s="156">
        <v>0</v>
      </c>
      <c r="D62" s="156">
        <v>0</v>
      </c>
      <c r="E62" s="156">
        <v>0</v>
      </c>
      <c r="F62" s="156">
        <v>0</v>
      </c>
      <c r="G62" s="156">
        <v>0</v>
      </c>
    </row>
    <row r="63" spans="1:7" x14ac:dyDescent="0.25">
      <c r="A63" s="79" t="s">
        <v>361</v>
      </c>
      <c r="B63" s="156">
        <v>0</v>
      </c>
      <c r="C63" s="156">
        <v>0</v>
      </c>
      <c r="D63" s="156">
        <v>0</v>
      </c>
      <c r="E63" s="156">
        <v>0</v>
      </c>
      <c r="F63" s="156">
        <v>0</v>
      </c>
      <c r="G63" s="156">
        <v>0</v>
      </c>
    </row>
    <row r="64" spans="1:7" x14ac:dyDescent="0.25">
      <c r="A64" s="79" t="s">
        <v>362</v>
      </c>
      <c r="B64" s="156">
        <v>0</v>
      </c>
      <c r="C64" s="156">
        <v>0</v>
      </c>
      <c r="D64" s="156">
        <v>0</v>
      </c>
      <c r="E64" s="156">
        <v>0</v>
      </c>
      <c r="F64" s="156">
        <v>0</v>
      </c>
      <c r="G64" s="156">
        <v>0</v>
      </c>
    </row>
    <row r="65" spans="1:7" x14ac:dyDescent="0.25">
      <c r="A65" s="79" t="s">
        <v>363</v>
      </c>
      <c r="B65" s="156">
        <v>0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</row>
    <row r="66" spans="1:7" x14ac:dyDescent="0.25">
      <c r="A66" s="79" t="s">
        <v>364</v>
      </c>
      <c r="B66" s="156">
        <v>0</v>
      </c>
      <c r="C66" s="156">
        <v>0</v>
      </c>
      <c r="D66" s="156">
        <v>0</v>
      </c>
      <c r="E66" s="156">
        <v>0</v>
      </c>
      <c r="F66" s="156">
        <v>0</v>
      </c>
      <c r="G66" s="156">
        <v>0</v>
      </c>
    </row>
    <row r="67" spans="1:7" x14ac:dyDescent="0.25">
      <c r="A67" s="79" t="s">
        <v>365</v>
      </c>
      <c r="B67" s="156">
        <v>0</v>
      </c>
      <c r="C67" s="156">
        <v>0</v>
      </c>
      <c r="D67" s="156">
        <v>0</v>
      </c>
      <c r="E67" s="156">
        <v>0</v>
      </c>
      <c r="F67" s="156">
        <v>0</v>
      </c>
      <c r="G67" s="156">
        <v>0</v>
      </c>
    </row>
    <row r="68" spans="1:7" x14ac:dyDescent="0.25">
      <c r="A68" s="79" t="s">
        <v>366</v>
      </c>
      <c r="B68" s="156">
        <v>0</v>
      </c>
      <c r="C68" s="156">
        <v>0</v>
      </c>
      <c r="D68" s="156">
        <v>0</v>
      </c>
      <c r="E68" s="156">
        <v>0</v>
      </c>
      <c r="F68" s="156">
        <v>0</v>
      </c>
      <c r="G68" s="156">
        <v>0</v>
      </c>
    </row>
    <row r="69" spans="1:7" x14ac:dyDescent="0.25">
      <c r="A69" s="79" t="s">
        <v>367</v>
      </c>
      <c r="B69" s="156">
        <v>0</v>
      </c>
      <c r="C69" s="156">
        <v>0</v>
      </c>
      <c r="D69" s="156">
        <v>0</v>
      </c>
      <c r="E69" s="156">
        <v>0</v>
      </c>
      <c r="F69" s="156">
        <v>0</v>
      </c>
      <c r="G69" s="156">
        <v>0</v>
      </c>
    </row>
    <row r="70" spans="1:7" x14ac:dyDescent="0.25">
      <c r="A70" s="79" t="s">
        <v>368</v>
      </c>
      <c r="B70" s="156">
        <v>0</v>
      </c>
      <c r="C70" s="156">
        <v>0</v>
      </c>
      <c r="D70" s="156">
        <v>0</v>
      </c>
      <c r="E70" s="156">
        <v>0</v>
      </c>
      <c r="F70" s="156">
        <v>0</v>
      </c>
      <c r="G70" s="156">
        <v>0</v>
      </c>
    </row>
    <row r="71" spans="1:7" x14ac:dyDescent="0.25">
      <c r="A71" s="78" t="s">
        <v>369</v>
      </c>
      <c r="B71" s="156">
        <v>0</v>
      </c>
      <c r="C71" s="156">
        <v>0</v>
      </c>
      <c r="D71" s="156">
        <v>0</v>
      </c>
      <c r="E71" s="156">
        <v>0</v>
      </c>
      <c r="F71" s="156">
        <v>0</v>
      </c>
      <c r="G71" s="156">
        <v>0</v>
      </c>
    </row>
    <row r="72" spans="1:7" x14ac:dyDescent="0.25">
      <c r="A72" s="79" t="s">
        <v>370</v>
      </c>
      <c r="B72" s="156">
        <v>0</v>
      </c>
      <c r="C72" s="156">
        <v>0</v>
      </c>
      <c r="D72" s="156">
        <v>0</v>
      </c>
      <c r="E72" s="156">
        <v>0</v>
      </c>
      <c r="F72" s="156">
        <v>0</v>
      </c>
      <c r="G72" s="156">
        <v>0</v>
      </c>
    </row>
    <row r="73" spans="1:7" x14ac:dyDescent="0.25">
      <c r="A73" s="79" t="s">
        <v>371</v>
      </c>
      <c r="B73" s="156">
        <v>0</v>
      </c>
      <c r="C73" s="156">
        <v>0</v>
      </c>
      <c r="D73" s="156">
        <v>0</v>
      </c>
      <c r="E73" s="156">
        <v>0</v>
      </c>
      <c r="F73" s="156">
        <v>0</v>
      </c>
      <c r="G73" s="156">
        <v>0</v>
      </c>
    </row>
    <row r="74" spans="1:7" x14ac:dyDescent="0.25">
      <c r="A74" s="79" t="s">
        <v>372</v>
      </c>
      <c r="B74" s="156">
        <v>0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</row>
    <row r="75" spans="1:7" x14ac:dyDescent="0.25">
      <c r="A75" s="78" t="s">
        <v>373</v>
      </c>
      <c r="B75" s="156">
        <v>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</row>
    <row r="76" spans="1:7" x14ac:dyDescent="0.25">
      <c r="A76" s="79" t="s">
        <v>374</v>
      </c>
      <c r="B76" s="156">
        <v>0</v>
      </c>
      <c r="C76" s="156">
        <v>0</v>
      </c>
      <c r="D76" s="156">
        <v>0</v>
      </c>
      <c r="E76" s="156">
        <v>0</v>
      </c>
      <c r="F76" s="156">
        <v>0</v>
      </c>
      <c r="G76" s="156">
        <v>0</v>
      </c>
    </row>
    <row r="77" spans="1:7" x14ac:dyDescent="0.25">
      <c r="A77" s="79" t="s">
        <v>375</v>
      </c>
      <c r="B77" s="156">
        <v>0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</row>
    <row r="78" spans="1:7" x14ac:dyDescent="0.25">
      <c r="A78" s="79" t="s">
        <v>376</v>
      </c>
      <c r="B78" s="156">
        <v>0</v>
      </c>
      <c r="C78" s="156">
        <v>0</v>
      </c>
      <c r="D78" s="156">
        <v>0</v>
      </c>
      <c r="E78" s="156">
        <v>0</v>
      </c>
      <c r="F78" s="156">
        <v>0</v>
      </c>
      <c r="G78" s="156">
        <v>0</v>
      </c>
    </row>
    <row r="79" spans="1:7" x14ac:dyDescent="0.25">
      <c r="A79" s="79" t="s">
        <v>377</v>
      </c>
      <c r="B79" s="156">
        <v>0</v>
      </c>
      <c r="C79" s="156">
        <v>0</v>
      </c>
      <c r="D79" s="156">
        <v>0</v>
      </c>
      <c r="E79" s="156">
        <v>0</v>
      </c>
      <c r="F79" s="156">
        <v>0</v>
      </c>
      <c r="G79" s="156">
        <v>0</v>
      </c>
    </row>
    <row r="80" spans="1:7" x14ac:dyDescent="0.25">
      <c r="A80" s="79" t="s">
        <v>378</v>
      </c>
      <c r="B80" s="156">
        <v>0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</row>
    <row r="81" spans="1:7" x14ac:dyDescent="0.25">
      <c r="A81" s="79" t="s">
        <v>379</v>
      </c>
      <c r="B81" s="156">
        <v>0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</row>
    <row r="82" spans="1:7" x14ac:dyDescent="0.25">
      <c r="A82" s="79" t="s">
        <v>380</v>
      </c>
      <c r="B82" s="156">
        <v>0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</row>
    <row r="83" spans="1:7" x14ac:dyDescent="0.25">
      <c r="A83" s="80"/>
      <c r="B83" s="158"/>
      <c r="C83" s="158"/>
      <c r="D83" s="158"/>
      <c r="E83" s="158"/>
      <c r="F83" s="158"/>
      <c r="G83" s="158"/>
    </row>
    <row r="84" spans="1:7" x14ac:dyDescent="0.25">
      <c r="A84" s="27" t="s">
        <v>381</v>
      </c>
      <c r="B84" s="155">
        <v>52393139.969999999</v>
      </c>
      <c r="C84" s="155">
        <v>78183344.450000003</v>
      </c>
      <c r="D84" s="155">
        <v>130576484.42</v>
      </c>
      <c r="E84" s="155">
        <v>87619125.140000001</v>
      </c>
      <c r="F84" s="155">
        <v>87072107.430000007</v>
      </c>
      <c r="G84" s="155">
        <v>42957359.280000001</v>
      </c>
    </row>
    <row r="85" spans="1:7" x14ac:dyDescent="0.25">
      <c r="A85" s="78" t="s">
        <v>308</v>
      </c>
      <c r="B85" s="156">
        <v>22564813.299999997</v>
      </c>
      <c r="C85" s="156">
        <v>1714228.97</v>
      </c>
      <c r="D85" s="156">
        <v>24279042.269999996</v>
      </c>
      <c r="E85" s="156">
        <v>24270620.75</v>
      </c>
      <c r="F85" s="156">
        <v>24279760.420000002</v>
      </c>
      <c r="G85" s="156">
        <v>8421.5200000000041</v>
      </c>
    </row>
    <row r="86" spans="1:7" x14ac:dyDescent="0.25">
      <c r="A86" s="79" t="s">
        <v>309</v>
      </c>
      <c r="B86" s="157">
        <v>14523775.26</v>
      </c>
      <c r="C86" s="157">
        <v>1062463.46</v>
      </c>
      <c r="D86" s="156">
        <v>15586238.719999999</v>
      </c>
      <c r="E86" s="157">
        <v>15586238.720000001</v>
      </c>
      <c r="F86" s="157">
        <v>15586238.720000001</v>
      </c>
      <c r="G86" s="156">
        <v>0</v>
      </c>
    </row>
    <row r="87" spans="1:7" x14ac:dyDescent="0.25">
      <c r="A87" s="79" t="s">
        <v>310</v>
      </c>
      <c r="B87" s="157">
        <v>180000</v>
      </c>
      <c r="C87" s="157">
        <v>-110910.48</v>
      </c>
      <c r="D87" s="156">
        <v>69089.52</v>
      </c>
      <c r="E87" s="157">
        <v>60668</v>
      </c>
      <c r="F87" s="157">
        <v>60668</v>
      </c>
      <c r="G87" s="156">
        <v>8421.5200000000041</v>
      </c>
    </row>
    <row r="88" spans="1:7" x14ac:dyDescent="0.25">
      <c r="A88" s="79" t="s">
        <v>311</v>
      </c>
      <c r="B88" s="157">
        <v>2462952.37</v>
      </c>
      <c r="C88" s="157">
        <v>387314.47</v>
      </c>
      <c r="D88" s="156">
        <v>2850266.84</v>
      </c>
      <c r="E88" s="157">
        <v>2850266.84</v>
      </c>
      <c r="F88" s="157">
        <v>2859406.51</v>
      </c>
      <c r="G88" s="156">
        <v>0</v>
      </c>
    </row>
    <row r="89" spans="1:7" x14ac:dyDescent="0.25">
      <c r="A89" s="79" t="s">
        <v>312</v>
      </c>
      <c r="B89" s="157">
        <v>321000</v>
      </c>
      <c r="C89" s="157">
        <v>104143.7</v>
      </c>
      <c r="D89" s="156">
        <v>425143.7</v>
      </c>
      <c r="E89" s="157">
        <v>425143.7</v>
      </c>
      <c r="F89" s="157">
        <v>425143.7</v>
      </c>
      <c r="G89" s="156">
        <v>0</v>
      </c>
    </row>
    <row r="90" spans="1:7" x14ac:dyDescent="0.25">
      <c r="A90" s="79" t="s">
        <v>313</v>
      </c>
      <c r="B90" s="157">
        <v>5077085.67</v>
      </c>
      <c r="C90" s="157">
        <v>271217.82</v>
      </c>
      <c r="D90" s="156">
        <v>5348303.49</v>
      </c>
      <c r="E90" s="157">
        <v>5348303.49</v>
      </c>
      <c r="F90" s="157">
        <v>5348303.49</v>
      </c>
      <c r="G90" s="156">
        <v>0</v>
      </c>
    </row>
    <row r="91" spans="1:7" x14ac:dyDescent="0.25">
      <c r="A91" s="79" t="s">
        <v>314</v>
      </c>
      <c r="B91" s="156">
        <v>0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</row>
    <row r="92" spans="1:7" x14ac:dyDescent="0.25">
      <c r="A92" s="79" t="s">
        <v>315</v>
      </c>
      <c r="B92" s="156">
        <v>0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</row>
    <row r="93" spans="1:7" x14ac:dyDescent="0.25">
      <c r="A93" s="78" t="s">
        <v>316</v>
      </c>
      <c r="B93" s="156">
        <v>4584000</v>
      </c>
      <c r="C93" s="156">
        <v>-304913.68000000005</v>
      </c>
      <c r="D93" s="156">
        <v>4279086.32</v>
      </c>
      <c r="E93" s="156">
        <v>4253048.24</v>
      </c>
      <c r="F93" s="156">
        <v>4253048.24</v>
      </c>
      <c r="G93" s="156">
        <v>26038.080000000031</v>
      </c>
    </row>
    <row r="94" spans="1:7" x14ac:dyDescent="0.25">
      <c r="A94" s="79" t="s">
        <v>317</v>
      </c>
      <c r="B94" s="157">
        <v>89000</v>
      </c>
      <c r="C94" s="157">
        <v>6667.71</v>
      </c>
      <c r="D94" s="156">
        <v>95667.71</v>
      </c>
      <c r="E94" s="157">
        <v>69667.710000000006</v>
      </c>
      <c r="F94" s="157">
        <v>69667.710000000006</v>
      </c>
      <c r="G94" s="156">
        <v>26000</v>
      </c>
    </row>
    <row r="95" spans="1:7" x14ac:dyDescent="0.25">
      <c r="A95" s="79" t="s">
        <v>318</v>
      </c>
      <c r="B95" s="156">
        <v>0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</row>
    <row r="96" spans="1:7" x14ac:dyDescent="0.25">
      <c r="A96" s="79" t="s">
        <v>319</v>
      </c>
      <c r="B96" s="156">
        <v>0</v>
      </c>
      <c r="C96" s="156">
        <v>0</v>
      </c>
      <c r="D96" s="156">
        <v>0</v>
      </c>
      <c r="E96" s="156">
        <v>0</v>
      </c>
      <c r="F96" s="156">
        <v>0</v>
      </c>
      <c r="G96" s="156">
        <v>0</v>
      </c>
    </row>
    <row r="97" spans="1:7" x14ac:dyDescent="0.25">
      <c r="A97" s="79" t="s">
        <v>320</v>
      </c>
      <c r="B97" s="157">
        <v>150000</v>
      </c>
      <c r="C97" s="157">
        <v>-66489.63</v>
      </c>
      <c r="D97" s="156">
        <v>83510.37</v>
      </c>
      <c r="E97" s="157">
        <v>83472.77</v>
      </c>
      <c r="F97" s="157">
        <v>83472.77</v>
      </c>
      <c r="G97" s="156">
        <v>37.599999999991269</v>
      </c>
    </row>
    <row r="98" spans="1:7" x14ac:dyDescent="0.25">
      <c r="A98" s="81" t="s">
        <v>321</v>
      </c>
      <c r="B98" s="156">
        <v>0</v>
      </c>
      <c r="C98" s="156">
        <v>0</v>
      </c>
      <c r="D98" s="156">
        <v>0</v>
      </c>
      <c r="E98" s="156">
        <v>0</v>
      </c>
      <c r="F98" s="156">
        <v>0</v>
      </c>
      <c r="G98" s="156">
        <v>0</v>
      </c>
    </row>
    <row r="99" spans="1:7" x14ac:dyDescent="0.25">
      <c r="A99" s="79" t="s">
        <v>322</v>
      </c>
      <c r="B99" s="157">
        <v>3800000</v>
      </c>
      <c r="C99" s="157">
        <v>-494062.4</v>
      </c>
      <c r="D99" s="156">
        <v>3305937.6</v>
      </c>
      <c r="E99" s="157">
        <v>3305937.6</v>
      </c>
      <c r="F99" s="157">
        <v>3305937.6</v>
      </c>
      <c r="G99" s="156">
        <v>0</v>
      </c>
    </row>
    <row r="100" spans="1:7" x14ac:dyDescent="0.25">
      <c r="A100" s="79" t="s">
        <v>323</v>
      </c>
      <c r="B100" s="157">
        <v>250000</v>
      </c>
      <c r="C100" s="157">
        <v>93970.64</v>
      </c>
      <c r="D100" s="156">
        <v>343970.64</v>
      </c>
      <c r="E100" s="157">
        <v>343970.16</v>
      </c>
      <c r="F100" s="157">
        <v>343970.16</v>
      </c>
      <c r="G100" s="156">
        <v>0.48000000003958121</v>
      </c>
    </row>
    <row r="101" spans="1:7" x14ac:dyDescent="0.25">
      <c r="A101" s="79" t="s">
        <v>324</v>
      </c>
      <c r="B101" s="157">
        <v>25000</v>
      </c>
      <c r="C101" s="157">
        <v>-25000</v>
      </c>
      <c r="D101" s="156">
        <v>0</v>
      </c>
      <c r="E101" s="157">
        <v>0</v>
      </c>
      <c r="F101" s="157">
        <v>0</v>
      </c>
      <c r="G101" s="156">
        <v>0</v>
      </c>
    </row>
    <row r="102" spans="1:7" x14ac:dyDescent="0.25">
      <c r="A102" s="79" t="s">
        <v>325</v>
      </c>
      <c r="B102" s="157">
        <v>270000</v>
      </c>
      <c r="C102" s="157">
        <v>180000</v>
      </c>
      <c r="D102" s="156">
        <v>450000</v>
      </c>
      <c r="E102" s="157">
        <v>450000</v>
      </c>
      <c r="F102" s="157">
        <v>450000</v>
      </c>
      <c r="G102" s="156">
        <v>0</v>
      </c>
    </row>
    <row r="103" spans="1:7" x14ac:dyDescent="0.25">
      <c r="A103" s="78" t="s">
        <v>326</v>
      </c>
      <c r="B103" s="156">
        <v>2664500</v>
      </c>
      <c r="C103" s="156">
        <v>2561854.7800000003</v>
      </c>
      <c r="D103" s="156">
        <v>5226354.7799999993</v>
      </c>
      <c r="E103" s="156">
        <v>5149145.9600000009</v>
      </c>
      <c r="F103" s="156">
        <v>5149145.9600000009</v>
      </c>
      <c r="G103" s="156">
        <v>77208.819999999949</v>
      </c>
    </row>
    <row r="104" spans="1:7" x14ac:dyDescent="0.25">
      <c r="A104" s="79" t="s">
        <v>327</v>
      </c>
      <c r="B104" s="156">
        <v>0</v>
      </c>
      <c r="C104" s="156">
        <v>0</v>
      </c>
      <c r="D104" s="156">
        <v>0</v>
      </c>
      <c r="E104" s="156">
        <v>0</v>
      </c>
      <c r="F104" s="156">
        <v>0</v>
      </c>
      <c r="G104" s="156">
        <v>0</v>
      </c>
    </row>
    <row r="105" spans="1:7" x14ac:dyDescent="0.25">
      <c r="A105" s="79" t="s">
        <v>328</v>
      </c>
      <c r="B105" s="157">
        <v>320000</v>
      </c>
      <c r="C105" s="157">
        <v>976540</v>
      </c>
      <c r="D105" s="156">
        <v>1296540</v>
      </c>
      <c r="E105" s="157">
        <v>1296540</v>
      </c>
      <c r="F105" s="157">
        <v>1296540</v>
      </c>
      <c r="G105" s="156">
        <v>0</v>
      </c>
    </row>
    <row r="106" spans="1:7" x14ac:dyDescent="0.25">
      <c r="A106" s="79" t="s">
        <v>329</v>
      </c>
      <c r="B106" s="157">
        <v>914000</v>
      </c>
      <c r="C106" s="157">
        <v>88613.55</v>
      </c>
      <c r="D106" s="156">
        <v>1002613.55</v>
      </c>
      <c r="E106" s="157">
        <v>999600.03</v>
      </c>
      <c r="F106" s="157">
        <v>999600.03</v>
      </c>
      <c r="G106" s="156">
        <v>3013.5200000000186</v>
      </c>
    </row>
    <row r="107" spans="1:7" x14ac:dyDescent="0.25">
      <c r="A107" s="79" t="s">
        <v>330</v>
      </c>
      <c r="B107" s="157">
        <v>330000</v>
      </c>
      <c r="C107" s="157">
        <v>35248.620000000003</v>
      </c>
      <c r="D107" s="156">
        <v>365248.62</v>
      </c>
      <c r="E107" s="157">
        <v>365248.62</v>
      </c>
      <c r="F107" s="157">
        <v>365248.62</v>
      </c>
      <c r="G107" s="156">
        <v>0</v>
      </c>
    </row>
    <row r="108" spans="1:7" x14ac:dyDescent="0.25">
      <c r="A108" s="79" t="s">
        <v>331</v>
      </c>
      <c r="B108" s="157">
        <v>87000</v>
      </c>
      <c r="C108" s="157">
        <v>-24889.06</v>
      </c>
      <c r="D108" s="156">
        <v>62110.94</v>
      </c>
      <c r="E108" s="157">
        <v>62110.94</v>
      </c>
      <c r="F108" s="157">
        <v>62110.94</v>
      </c>
      <c r="G108" s="156">
        <v>0</v>
      </c>
    </row>
    <row r="109" spans="1:7" x14ac:dyDescent="0.25">
      <c r="A109" s="79" t="s">
        <v>332</v>
      </c>
      <c r="B109" s="156">
        <v>0</v>
      </c>
      <c r="C109" s="156">
        <v>0</v>
      </c>
      <c r="D109" s="156">
        <v>0</v>
      </c>
      <c r="E109" s="156">
        <v>0</v>
      </c>
      <c r="F109" s="156">
        <v>0</v>
      </c>
      <c r="G109" s="156">
        <v>0</v>
      </c>
    </row>
    <row r="110" spans="1:7" x14ac:dyDescent="0.25">
      <c r="A110" s="79" t="s">
        <v>333</v>
      </c>
      <c r="B110" s="156">
        <v>0</v>
      </c>
      <c r="C110" s="156">
        <v>0</v>
      </c>
      <c r="D110" s="156">
        <v>0</v>
      </c>
      <c r="E110" s="156">
        <v>0</v>
      </c>
      <c r="F110" s="156">
        <v>0</v>
      </c>
      <c r="G110" s="156">
        <v>0</v>
      </c>
    </row>
    <row r="111" spans="1:7" x14ac:dyDescent="0.25">
      <c r="A111" s="79" t="s">
        <v>334</v>
      </c>
      <c r="B111" s="157">
        <v>413500</v>
      </c>
      <c r="C111" s="157">
        <v>346410.48</v>
      </c>
      <c r="D111" s="156">
        <v>759910.48</v>
      </c>
      <c r="E111" s="157">
        <v>685715.18</v>
      </c>
      <c r="F111" s="157">
        <v>685715.18</v>
      </c>
      <c r="G111" s="156">
        <v>74195.29999999993</v>
      </c>
    </row>
    <row r="112" spans="1:7" x14ac:dyDescent="0.25">
      <c r="A112" s="79" t="s">
        <v>335</v>
      </c>
      <c r="B112" s="157">
        <v>600000</v>
      </c>
      <c r="C112" s="157">
        <v>1139931.19</v>
      </c>
      <c r="D112" s="156">
        <v>1739931.19</v>
      </c>
      <c r="E112" s="157">
        <v>1739931.19</v>
      </c>
      <c r="F112" s="157">
        <v>1739931.19</v>
      </c>
      <c r="G112" s="156">
        <v>0</v>
      </c>
    </row>
    <row r="113" spans="1:7" x14ac:dyDescent="0.25">
      <c r="A113" s="78" t="s">
        <v>336</v>
      </c>
      <c r="B113" s="156">
        <v>1406500</v>
      </c>
      <c r="C113" s="156">
        <v>14950148.800000001</v>
      </c>
      <c r="D113" s="156">
        <v>16356648.800000001</v>
      </c>
      <c r="E113" s="156">
        <v>10471371.059999999</v>
      </c>
      <c r="F113" s="156">
        <v>10471371.059999999</v>
      </c>
      <c r="G113" s="156">
        <v>5885277.7400000002</v>
      </c>
    </row>
    <row r="114" spans="1:7" x14ac:dyDescent="0.25">
      <c r="A114" s="79" t="s">
        <v>337</v>
      </c>
      <c r="B114" s="156">
        <v>0</v>
      </c>
      <c r="C114" s="156">
        <v>0</v>
      </c>
      <c r="D114" s="156">
        <v>0</v>
      </c>
      <c r="E114" s="156">
        <v>0</v>
      </c>
      <c r="F114" s="156">
        <v>0</v>
      </c>
      <c r="G114" s="156">
        <v>0</v>
      </c>
    </row>
    <row r="115" spans="1:7" x14ac:dyDescent="0.25">
      <c r="A115" s="79" t="s">
        <v>338</v>
      </c>
      <c r="B115" s="157">
        <v>0</v>
      </c>
      <c r="C115" s="157">
        <v>4719670.05</v>
      </c>
      <c r="D115" s="156">
        <v>4719670.05</v>
      </c>
      <c r="E115" s="157">
        <v>943764.5</v>
      </c>
      <c r="F115" s="157">
        <v>943764.5</v>
      </c>
      <c r="G115" s="156">
        <v>3775905.55</v>
      </c>
    </row>
    <row r="116" spans="1:7" x14ac:dyDescent="0.25">
      <c r="A116" s="79" t="s">
        <v>339</v>
      </c>
      <c r="B116" s="157">
        <v>1406500</v>
      </c>
      <c r="C116" s="157">
        <v>4371183.8600000003</v>
      </c>
      <c r="D116" s="156">
        <v>5777683.8600000003</v>
      </c>
      <c r="E116" s="157">
        <v>5110632.55</v>
      </c>
      <c r="F116" s="157">
        <v>5110632.55</v>
      </c>
      <c r="G116" s="156">
        <v>667051.31000000052</v>
      </c>
    </row>
    <row r="117" spans="1:7" x14ac:dyDescent="0.25">
      <c r="A117" s="79" t="s">
        <v>340</v>
      </c>
      <c r="B117" s="157">
        <v>0</v>
      </c>
      <c r="C117" s="157">
        <v>5859294.8899999997</v>
      </c>
      <c r="D117" s="156">
        <v>5859294.8899999997</v>
      </c>
      <c r="E117" s="157">
        <v>4416974.01</v>
      </c>
      <c r="F117" s="157">
        <v>4416974.01</v>
      </c>
      <c r="G117" s="156">
        <v>1442320.88</v>
      </c>
    </row>
    <row r="118" spans="1:7" x14ac:dyDescent="0.25">
      <c r="A118" s="79" t="s">
        <v>341</v>
      </c>
      <c r="B118" s="156">
        <v>0</v>
      </c>
      <c r="C118" s="156">
        <v>0</v>
      </c>
      <c r="D118" s="156">
        <v>0</v>
      </c>
      <c r="E118" s="156">
        <v>0</v>
      </c>
      <c r="F118" s="156">
        <v>0</v>
      </c>
      <c r="G118" s="156">
        <v>0</v>
      </c>
    </row>
    <row r="119" spans="1:7" x14ac:dyDescent="0.25">
      <c r="A119" s="79" t="s">
        <v>342</v>
      </c>
      <c r="B119" s="156">
        <v>0</v>
      </c>
      <c r="C119" s="156">
        <v>0</v>
      </c>
      <c r="D119" s="156">
        <v>0</v>
      </c>
      <c r="E119" s="156">
        <v>0</v>
      </c>
      <c r="F119" s="156">
        <v>0</v>
      </c>
      <c r="G119" s="156">
        <v>0</v>
      </c>
    </row>
    <row r="120" spans="1:7" x14ac:dyDescent="0.25">
      <c r="A120" s="79" t="s">
        <v>343</v>
      </c>
      <c r="B120" s="156">
        <v>0</v>
      </c>
      <c r="C120" s="156">
        <v>0</v>
      </c>
      <c r="D120" s="156">
        <v>0</v>
      </c>
      <c r="E120" s="156">
        <v>0</v>
      </c>
      <c r="F120" s="156">
        <v>0</v>
      </c>
      <c r="G120" s="156">
        <v>0</v>
      </c>
    </row>
    <row r="121" spans="1:7" x14ac:dyDescent="0.25">
      <c r="A121" s="79" t="s">
        <v>344</v>
      </c>
      <c r="B121" s="156">
        <v>0</v>
      </c>
      <c r="C121" s="156">
        <v>0</v>
      </c>
      <c r="D121" s="156">
        <v>0</v>
      </c>
      <c r="E121" s="156">
        <v>0</v>
      </c>
      <c r="F121" s="156">
        <v>0</v>
      </c>
      <c r="G121" s="156">
        <v>0</v>
      </c>
    </row>
    <row r="122" spans="1:7" x14ac:dyDescent="0.25">
      <c r="A122" s="79" t="s">
        <v>345</v>
      </c>
      <c r="B122" s="156">
        <v>0</v>
      </c>
      <c r="C122" s="156">
        <v>0</v>
      </c>
      <c r="D122" s="156">
        <v>0</v>
      </c>
      <c r="E122" s="156">
        <v>0</v>
      </c>
      <c r="F122" s="156">
        <v>0</v>
      </c>
      <c r="G122" s="156">
        <v>0</v>
      </c>
    </row>
    <row r="123" spans="1:7" x14ac:dyDescent="0.25">
      <c r="A123" s="78" t="s">
        <v>346</v>
      </c>
      <c r="B123" s="156">
        <v>32000</v>
      </c>
      <c r="C123" s="156">
        <v>12700</v>
      </c>
      <c r="D123" s="156">
        <v>44700</v>
      </c>
      <c r="E123" s="156">
        <v>44700</v>
      </c>
      <c r="F123" s="156">
        <v>44700</v>
      </c>
      <c r="G123" s="156">
        <v>0</v>
      </c>
    </row>
    <row r="124" spans="1:7" x14ac:dyDescent="0.25">
      <c r="A124" s="79" t="s">
        <v>347</v>
      </c>
      <c r="B124" s="157">
        <v>32000</v>
      </c>
      <c r="C124" s="157">
        <v>-32000</v>
      </c>
      <c r="D124" s="156">
        <v>0</v>
      </c>
      <c r="E124" s="157">
        <v>0</v>
      </c>
      <c r="F124" s="157">
        <v>0</v>
      </c>
      <c r="G124" s="156">
        <v>0</v>
      </c>
    </row>
    <row r="125" spans="1:7" x14ac:dyDescent="0.25">
      <c r="A125" s="79" t="s">
        <v>348</v>
      </c>
      <c r="B125" s="157">
        <v>0</v>
      </c>
      <c r="C125" s="157">
        <v>44700</v>
      </c>
      <c r="D125" s="156">
        <v>44700</v>
      </c>
      <c r="E125" s="157">
        <v>44700</v>
      </c>
      <c r="F125" s="157">
        <v>44700</v>
      </c>
      <c r="G125" s="156">
        <v>0</v>
      </c>
    </row>
    <row r="126" spans="1:7" x14ac:dyDescent="0.25">
      <c r="A126" s="79" t="s">
        <v>349</v>
      </c>
      <c r="B126" s="156">
        <v>0</v>
      </c>
      <c r="C126" s="156">
        <v>0</v>
      </c>
      <c r="D126" s="156">
        <v>0</v>
      </c>
      <c r="E126" s="156">
        <v>0</v>
      </c>
      <c r="F126" s="156">
        <v>0</v>
      </c>
      <c r="G126" s="156">
        <v>0</v>
      </c>
    </row>
    <row r="127" spans="1:7" x14ac:dyDescent="0.25">
      <c r="A127" s="79" t="s">
        <v>350</v>
      </c>
      <c r="B127" s="156">
        <v>0</v>
      </c>
      <c r="C127" s="156">
        <v>0</v>
      </c>
      <c r="D127" s="156">
        <v>0</v>
      </c>
      <c r="E127" s="156">
        <v>0</v>
      </c>
      <c r="F127" s="156">
        <v>0</v>
      </c>
      <c r="G127" s="156">
        <v>0</v>
      </c>
    </row>
    <row r="128" spans="1:7" x14ac:dyDescent="0.25">
      <c r="A128" s="79" t="s">
        <v>351</v>
      </c>
      <c r="B128" s="156">
        <v>0</v>
      </c>
      <c r="C128" s="156">
        <v>0</v>
      </c>
      <c r="D128" s="156">
        <v>0</v>
      </c>
      <c r="E128" s="156">
        <v>0</v>
      </c>
      <c r="F128" s="156">
        <v>0</v>
      </c>
      <c r="G128" s="156">
        <v>0</v>
      </c>
    </row>
    <row r="129" spans="1:7" x14ac:dyDescent="0.25">
      <c r="A129" s="79" t="s">
        <v>352</v>
      </c>
      <c r="B129" s="156">
        <v>0</v>
      </c>
      <c r="C129" s="156">
        <v>0</v>
      </c>
      <c r="D129" s="156">
        <v>0</v>
      </c>
      <c r="E129" s="156">
        <v>0</v>
      </c>
      <c r="F129" s="156">
        <v>0</v>
      </c>
      <c r="G129" s="156">
        <v>0</v>
      </c>
    </row>
    <row r="130" spans="1:7" x14ac:dyDescent="0.25">
      <c r="A130" s="79" t="s">
        <v>353</v>
      </c>
      <c r="B130" s="156">
        <v>0</v>
      </c>
      <c r="C130" s="156">
        <v>0</v>
      </c>
      <c r="D130" s="156">
        <v>0</v>
      </c>
      <c r="E130" s="156">
        <v>0</v>
      </c>
      <c r="F130" s="156">
        <v>0</v>
      </c>
      <c r="G130" s="156">
        <v>0</v>
      </c>
    </row>
    <row r="131" spans="1:7" x14ac:dyDescent="0.25">
      <c r="A131" s="79" t="s">
        <v>354</v>
      </c>
      <c r="B131" s="156">
        <v>0</v>
      </c>
      <c r="C131" s="156">
        <v>0</v>
      </c>
      <c r="D131" s="156">
        <v>0</v>
      </c>
      <c r="E131" s="156">
        <v>0</v>
      </c>
      <c r="F131" s="156">
        <v>0</v>
      </c>
      <c r="G131" s="156">
        <v>0</v>
      </c>
    </row>
    <row r="132" spans="1:7" x14ac:dyDescent="0.25">
      <c r="A132" s="79" t="s">
        <v>355</v>
      </c>
      <c r="B132" s="156">
        <v>0</v>
      </c>
      <c r="C132" s="156">
        <v>0</v>
      </c>
      <c r="D132" s="156">
        <v>0</v>
      </c>
      <c r="E132" s="156">
        <v>0</v>
      </c>
      <c r="F132" s="156">
        <v>0</v>
      </c>
      <c r="G132" s="156">
        <v>0</v>
      </c>
    </row>
    <row r="133" spans="1:7" x14ac:dyDescent="0.25">
      <c r="A133" s="78" t="s">
        <v>356</v>
      </c>
      <c r="B133" s="156">
        <v>21141326.670000002</v>
      </c>
      <c r="C133" s="156">
        <v>59249325.579999998</v>
      </c>
      <c r="D133" s="156">
        <v>80390652.25</v>
      </c>
      <c r="E133" s="156">
        <v>43430239.129999995</v>
      </c>
      <c r="F133" s="156">
        <v>42874081.75</v>
      </c>
      <c r="G133" s="156">
        <v>36960413.119999997</v>
      </c>
    </row>
    <row r="134" spans="1:7" x14ac:dyDescent="0.25">
      <c r="A134" s="79" t="s">
        <v>357</v>
      </c>
      <c r="B134" s="157">
        <v>21141326.670000002</v>
      </c>
      <c r="C134" s="157">
        <v>59245202.409999996</v>
      </c>
      <c r="D134" s="156">
        <v>80386529.079999998</v>
      </c>
      <c r="E134" s="157">
        <v>43426115.969999999</v>
      </c>
      <c r="F134" s="157">
        <v>42869958.590000004</v>
      </c>
      <c r="G134" s="156">
        <v>36960413.109999999</v>
      </c>
    </row>
    <row r="135" spans="1:7" x14ac:dyDescent="0.25">
      <c r="A135" s="79" t="s">
        <v>358</v>
      </c>
      <c r="B135" s="156">
        <v>0</v>
      </c>
      <c r="C135" s="156">
        <v>0</v>
      </c>
      <c r="D135" s="156">
        <v>0</v>
      </c>
      <c r="E135" s="156">
        <v>0</v>
      </c>
      <c r="F135" s="156">
        <v>0</v>
      </c>
      <c r="G135" s="156">
        <v>0</v>
      </c>
    </row>
    <row r="136" spans="1:7" x14ac:dyDescent="0.25">
      <c r="A136" s="79" t="s">
        <v>359</v>
      </c>
      <c r="B136" s="157">
        <v>0</v>
      </c>
      <c r="C136" s="157">
        <v>4123.17</v>
      </c>
      <c r="D136" s="156">
        <v>4123.17</v>
      </c>
      <c r="E136" s="157">
        <v>4123.16</v>
      </c>
      <c r="F136" s="157">
        <v>4123.16</v>
      </c>
      <c r="G136" s="156">
        <v>1.0000000000218279E-2</v>
      </c>
    </row>
    <row r="137" spans="1:7" x14ac:dyDescent="0.25">
      <c r="A137" s="78" t="s">
        <v>360</v>
      </c>
      <c r="B137" s="156">
        <v>0</v>
      </c>
      <c r="C137" s="156">
        <v>0</v>
      </c>
      <c r="D137" s="156">
        <v>0</v>
      </c>
      <c r="E137" s="156">
        <v>0</v>
      </c>
      <c r="F137" s="156">
        <v>0</v>
      </c>
      <c r="G137" s="156">
        <v>0</v>
      </c>
    </row>
    <row r="138" spans="1:7" x14ac:dyDescent="0.25">
      <c r="A138" s="79" t="s">
        <v>361</v>
      </c>
      <c r="B138" s="156">
        <v>0</v>
      </c>
      <c r="C138" s="156">
        <v>0</v>
      </c>
      <c r="D138" s="156">
        <v>0</v>
      </c>
      <c r="E138" s="156">
        <v>0</v>
      </c>
      <c r="F138" s="156">
        <v>0</v>
      </c>
      <c r="G138" s="156">
        <v>0</v>
      </c>
    </row>
    <row r="139" spans="1:7" x14ac:dyDescent="0.25">
      <c r="A139" s="79" t="s">
        <v>362</v>
      </c>
      <c r="B139" s="156">
        <v>0</v>
      </c>
      <c r="C139" s="156">
        <v>0</v>
      </c>
      <c r="D139" s="156">
        <v>0</v>
      </c>
      <c r="E139" s="156">
        <v>0</v>
      </c>
      <c r="F139" s="156">
        <v>0</v>
      </c>
      <c r="G139" s="156">
        <v>0</v>
      </c>
    </row>
    <row r="140" spans="1:7" x14ac:dyDescent="0.25">
      <c r="A140" s="79" t="s">
        <v>363</v>
      </c>
      <c r="B140" s="156">
        <v>0</v>
      </c>
      <c r="C140" s="156">
        <v>0</v>
      </c>
      <c r="D140" s="156">
        <v>0</v>
      </c>
      <c r="E140" s="156">
        <v>0</v>
      </c>
      <c r="F140" s="156">
        <v>0</v>
      </c>
      <c r="G140" s="156">
        <v>0</v>
      </c>
    </row>
    <row r="141" spans="1:7" x14ac:dyDescent="0.25">
      <c r="A141" s="79" t="s">
        <v>364</v>
      </c>
      <c r="B141" s="156">
        <v>0</v>
      </c>
      <c r="C141" s="156">
        <v>0</v>
      </c>
      <c r="D141" s="156">
        <v>0</v>
      </c>
      <c r="E141" s="156">
        <v>0</v>
      </c>
      <c r="F141" s="156">
        <v>0</v>
      </c>
      <c r="G141" s="156">
        <v>0</v>
      </c>
    </row>
    <row r="142" spans="1:7" x14ac:dyDescent="0.25">
      <c r="A142" s="79" t="s">
        <v>365</v>
      </c>
      <c r="B142" s="156">
        <v>0</v>
      </c>
      <c r="C142" s="156">
        <v>0</v>
      </c>
      <c r="D142" s="156">
        <v>0</v>
      </c>
      <c r="E142" s="156">
        <v>0</v>
      </c>
      <c r="F142" s="156">
        <v>0</v>
      </c>
      <c r="G142" s="156">
        <v>0</v>
      </c>
    </row>
    <row r="143" spans="1:7" x14ac:dyDescent="0.25">
      <c r="A143" s="79" t="s">
        <v>366</v>
      </c>
      <c r="B143" s="156">
        <v>0</v>
      </c>
      <c r="C143" s="156">
        <v>0</v>
      </c>
      <c r="D143" s="156">
        <v>0</v>
      </c>
      <c r="E143" s="156">
        <v>0</v>
      </c>
      <c r="F143" s="156">
        <v>0</v>
      </c>
      <c r="G143" s="156">
        <v>0</v>
      </c>
    </row>
    <row r="144" spans="1:7" x14ac:dyDescent="0.25">
      <c r="A144" s="79" t="s">
        <v>367</v>
      </c>
      <c r="B144" s="156">
        <v>0</v>
      </c>
      <c r="C144" s="156">
        <v>0</v>
      </c>
      <c r="D144" s="156">
        <v>0</v>
      </c>
      <c r="E144" s="156">
        <v>0</v>
      </c>
      <c r="F144" s="156">
        <v>0</v>
      </c>
      <c r="G144" s="156">
        <v>0</v>
      </c>
    </row>
    <row r="145" spans="1:7" x14ac:dyDescent="0.25">
      <c r="A145" s="79" t="s">
        <v>368</v>
      </c>
      <c r="B145" s="156">
        <v>0</v>
      </c>
      <c r="C145" s="156">
        <v>0</v>
      </c>
      <c r="D145" s="156">
        <v>0</v>
      </c>
      <c r="E145" s="156">
        <v>0</v>
      </c>
      <c r="F145" s="156">
        <v>0</v>
      </c>
      <c r="G145" s="156">
        <v>0</v>
      </c>
    </row>
    <row r="146" spans="1:7" x14ac:dyDescent="0.25">
      <c r="A146" s="78" t="s">
        <v>369</v>
      </c>
      <c r="B146" s="156">
        <v>0</v>
      </c>
      <c r="C146" s="156">
        <v>0</v>
      </c>
      <c r="D146" s="156">
        <v>0</v>
      </c>
      <c r="E146" s="156">
        <v>0</v>
      </c>
      <c r="F146" s="156">
        <v>0</v>
      </c>
      <c r="G146" s="156">
        <v>0</v>
      </c>
    </row>
    <row r="147" spans="1:7" x14ac:dyDescent="0.25">
      <c r="A147" s="79" t="s">
        <v>370</v>
      </c>
      <c r="B147" s="156">
        <v>0</v>
      </c>
      <c r="C147" s="156">
        <v>0</v>
      </c>
      <c r="D147" s="156">
        <v>0</v>
      </c>
      <c r="E147" s="156">
        <v>0</v>
      </c>
      <c r="F147" s="156">
        <v>0</v>
      </c>
      <c r="G147" s="156">
        <v>0</v>
      </c>
    </row>
    <row r="148" spans="1:7" x14ac:dyDescent="0.25">
      <c r="A148" s="79" t="s">
        <v>371</v>
      </c>
      <c r="B148" s="156">
        <v>0</v>
      </c>
      <c r="C148" s="156">
        <v>0</v>
      </c>
      <c r="D148" s="156">
        <v>0</v>
      </c>
      <c r="E148" s="156">
        <v>0</v>
      </c>
      <c r="F148" s="156">
        <v>0</v>
      </c>
      <c r="G148" s="156">
        <v>0</v>
      </c>
    </row>
    <row r="149" spans="1:7" x14ac:dyDescent="0.25">
      <c r="A149" s="79" t="s">
        <v>372</v>
      </c>
      <c r="B149" s="156">
        <v>0</v>
      </c>
      <c r="C149" s="156">
        <v>0</v>
      </c>
      <c r="D149" s="156">
        <v>0</v>
      </c>
      <c r="E149" s="156">
        <v>0</v>
      </c>
      <c r="F149" s="156">
        <v>0</v>
      </c>
      <c r="G149" s="156">
        <v>0</v>
      </c>
    </row>
    <row r="150" spans="1:7" x14ac:dyDescent="0.25">
      <c r="A150" s="78" t="s">
        <v>373</v>
      </c>
      <c r="B150" s="156">
        <v>0</v>
      </c>
      <c r="C150" s="156">
        <v>0</v>
      </c>
      <c r="D150" s="156">
        <v>0</v>
      </c>
      <c r="E150" s="156">
        <v>0</v>
      </c>
      <c r="F150" s="156">
        <v>0</v>
      </c>
      <c r="G150" s="156">
        <v>0</v>
      </c>
    </row>
    <row r="151" spans="1:7" x14ac:dyDescent="0.25">
      <c r="A151" s="79" t="s">
        <v>374</v>
      </c>
      <c r="B151" s="156">
        <v>0</v>
      </c>
      <c r="C151" s="156">
        <v>0</v>
      </c>
      <c r="D151" s="156">
        <v>0</v>
      </c>
      <c r="E151" s="156">
        <v>0</v>
      </c>
      <c r="F151" s="156">
        <v>0</v>
      </c>
      <c r="G151" s="156">
        <v>0</v>
      </c>
    </row>
    <row r="152" spans="1:7" x14ac:dyDescent="0.25">
      <c r="A152" s="79" t="s">
        <v>375</v>
      </c>
      <c r="B152" s="156">
        <v>0</v>
      </c>
      <c r="C152" s="156">
        <v>0</v>
      </c>
      <c r="D152" s="156">
        <v>0</v>
      </c>
      <c r="E152" s="156">
        <v>0</v>
      </c>
      <c r="F152" s="156">
        <v>0</v>
      </c>
      <c r="G152" s="156">
        <v>0</v>
      </c>
    </row>
    <row r="153" spans="1:7" x14ac:dyDescent="0.25">
      <c r="A153" s="79" t="s">
        <v>376</v>
      </c>
      <c r="B153" s="156">
        <v>0</v>
      </c>
      <c r="C153" s="156">
        <v>0</v>
      </c>
      <c r="D153" s="156">
        <v>0</v>
      </c>
      <c r="E153" s="156">
        <v>0</v>
      </c>
      <c r="F153" s="156">
        <v>0</v>
      </c>
      <c r="G153" s="156">
        <v>0</v>
      </c>
    </row>
    <row r="154" spans="1:7" x14ac:dyDescent="0.25">
      <c r="A154" s="81" t="s">
        <v>377</v>
      </c>
      <c r="B154" s="156">
        <v>0</v>
      </c>
      <c r="C154" s="156">
        <v>0</v>
      </c>
      <c r="D154" s="156">
        <v>0</v>
      </c>
      <c r="E154" s="156">
        <v>0</v>
      </c>
      <c r="F154" s="156">
        <v>0</v>
      </c>
      <c r="G154" s="156">
        <v>0</v>
      </c>
    </row>
    <row r="155" spans="1:7" x14ac:dyDescent="0.25">
      <c r="A155" s="79" t="s">
        <v>378</v>
      </c>
      <c r="B155" s="156">
        <v>0</v>
      </c>
      <c r="C155" s="156">
        <v>0</v>
      </c>
      <c r="D155" s="156">
        <v>0</v>
      </c>
      <c r="E155" s="156">
        <v>0</v>
      </c>
      <c r="F155" s="156">
        <v>0</v>
      </c>
      <c r="G155" s="156">
        <v>0</v>
      </c>
    </row>
    <row r="156" spans="1:7" x14ac:dyDescent="0.25">
      <c r="A156" s="79" t="s">
        <v>379</v>
      </c>
      <c r="B156" s="156">
        <v>0</v>
      </c>
      <c r="C156" s="156">
        <v>0</v>
      </c>
      <c r="D156" s="156">
        <v>0</v>
      </c>
      <c r="E156" s="156">
        <v>0</v>
      </c>
      <c r="F156" s="156">
        <v>0</v>
      </c>
      <c r="G156" s="156">
        <v>0</v>
      </c>
    </row>
    <row r="157" spans="1:7" x14ac:dyDescent="0.25">
      <c r="A157" s="79" t="s">
        <v>380</v>
      </c>
      <c r="B157" s="156">
        <v>0</v>
      </c>
      <c r="C157" s="156">
        <v>0</v>
      </c>
      <c r="D157" s="156">
        <v>0</v>
      </c>
      <c r="E157" s="156">
        <v>0</v>
      </c>
      <c r="F157" s="156">
        <v>0</v>
      </c>
      <c r="G157" s="156">
        <v>0</v>
      </c>
    </row>
    <row r="158" spans="1:7" x14ac:dyDescent="0.25">
      <c r="A158" s="82"/>
      <c r="B158" s="158"/>
      <c r="C158" s="158"/>
      <c r="D158" s="158"/>
      <c r="E158" s="158"/>
      <c r="F158" s="158"/>
      <c r="G158" s="158"/>
    </row>
    <row r="159" spans="1:7" x14ac:dyDescent="0.25">
      <c r="A159" s="28" t="s">
        <v>382</v>
      </c>
      <c r="B159" s="155">
        <v>193017248.80000001</v>
      </c>
      <c r="C159" s="155">
        <v>145512587.88999999</v>
      </c>
      <c r="D159" s="155">
        <v>338529836.69</v>
      </c>
      <c r="E159" s="155">
        <v>242828268.30000001</v>
      </c>
      <c r="F159" s="155">
        <v>240614935.20000002</v>
      </c>
      <c r="G159" s="155">
        <v>95701568.390000015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2" spans="1:1" x14ac:dyDescent="0.25">
      <c r="A162" t="s">
        <v>597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scale="4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66"/>
  <sheetViews>
    <sheetView showGridLines="0" topLeftCell="A40" zoomScale="78" zoomScaleNormal="78" workbookViewId="0">
      <selection activeCell="F57" sqref="F57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0" t="s">
        <v>383</v>
      </c>
      <c r="B1" s="191"/>
      <c r="C1" s="191"/>
      <c r="D1" s="191"/>
      <c r="E1" s="191"/>
      <c r="F1" s="191"/>
      <c r="G1" s="192"/>
    </row>
    <row r="2" spans="1:7" ht="15" customHeight="1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299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384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31 de Diciembre de 2023 (b)</v>
      </c>
      <c r="B5" s="106"/>
      <c r="C5" s="106"/>
      <c r="D5" s="106"/>
      <c r="E5" s="106"/>
      <c r="F5" s="106"/>
      <c r="G5" s="107"/>
    </row>
    <row r="6" spans="1:7" ht="41.45" customHeight="1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85" t="s">
        <v>6</v>
      </c>
      <c r="B7" s="187" t="s">
        <v>301</v>
      </c>
      <c r="C7" s="187"/>
      <c r="D7" s="187"/>
      <c r="E7" s="187"/>
      <c r="F7" s="187"/>
      <c r="G7" s="189" t="s">
        <v>302</v>
      </c>
    </row>
    <row r="8" spans="1:7" ht="30" x14ac:dyDescent="0.25">
      <c r="A8" s="186"/>
      <c r="B8" s="24" t="s">
        <v>303</v>
      </c>
      <c r="C8" s="7" t="s">
        <v>233</v>
      </c>
      <c r="D8" s="24" t="s">
        <v>234</v>
      </c>
      <c r="E8" s="24" t="s">
        <v>189</v>
      </c>
      <c r="F8" s="24" t="s">
        <v>206</v>
      </c>
      <c r="G8" s="188"/>
    </row>
    <row r="9" spans="1:7" ht="15.75" customHeight="1" x14ac:dyDescent="0.25">
      <c r="A9" s="25" t="s">
        <v>385</v>
      </c>
      <c r="B9" s="159">
        <v>140624108.83000001</v>
      </c>
      <c r="C9" s="159">
        <v>67329243.440000013</v>
      </c>
      <c r="D9" s="159">
        <v>207953352.26999989</v>
      </c>
      <c r="E9" s="159">
        <v>155209143.16</v>
      </c>
      <c r="F9" s="159">
        <v>153542827.77000001</v>
      </c>
      <c r="G9" s="159">
        <v>52744209.109999999</v>
      </c>
    </row>
    <row r="10" spans="1:7" x14ac:dyDescent="0.25">
      <c r="A10" s="61" t="s">
        <v>558</v>
      </c>
      <c r="B10" s="160">
        <v>889870.18</v>
      </c>
      <c r="C10" s="160">
        <v>187808.15</v>
      </c>
      <c r="D10" s="161">
        <v>1077678.33</v>
      </c>
      <c r="E10" s="160">
        <v>958376.59</v>
      </c>
      <c r="F10" s="160">
        <v>956590.75</v>
      </c>
      <c r="G10" s="161">
        <v>119301.74000000011</v>
      </c>
    </row>
    <row r="11" spans="1:7" x14ac:dyDescent="0.25">
      <c r="A11" s="61" t="s">
        <v>559</v>
      </c>
      <c r="B11" s="160">
        <v>821432.77</v>
      </c>
      <c r="C11" s="160">
        <v>-50779.199999999997</v>
      </c>
      <c r="D11" s="161">
        <v>770653.57000000007</v>
      </c>
      <c r="E11" s="160">
        <v>739235.95</v>
      </c>
      <c r="F11" s="160">
        <v>738058.13</v>
      </c>
      <c r="G11" s="161">
        <v>31417.620000000112</v>
      </c>
    </row>
    <row r="12" spans="1:7" x14ac:dyDescent="0.25">
      <c r="A12" s="61" t="s">
        <v>560</v>
      </c>
      <c r="B12" s="160">
        <v>3721005.23</v>
      </c>
      <c r="C12" s="160">
        <v>51457.4</v>
      </c>
      <c r="D12" s="161">
        <v>3772462.63</v>
      </c>
      <c r="E12" s="160">
        <v>3629194.24</v>
      </c>
      <c r="F12" s="160">
        <v>3622166</v>
      </c>
      <c r="G12" s="161">
        <v>143268.38999999966</v>
      </c>
    </row>
    <row r="13" spans="1:7" x14ac:dyDescent="0.25">
      <c r="A13" s="61" t="s">
        <v>561</v>
      </c>
      <c r="B13" s="160">
        <v>27944181.539999999</v>
      </c>
      <c r="C13" s="160">
        <v>24492190.640000001</v>
      </c>
      <c r="D13" s="161">
        <v>52436372.18</v>
      </c>
      <c r="E13" s="160">
        <v>33725093.18</v>
      </c>
      <c r="F13" s="160">
        <v>33725093.18</v>
      </c>
      <c r="G13" s="161">
        <v>18711279</v>
      </c>
    </row>
    <row r="14" spans="1:7" x14ac:dyDescent="0.25">
      <c r="A14" s="61" t="s">
        <v>562</v>
      </c>
      <c r="B14" s="160">
        <v>635507.78</v>
      </c>
      <c r="C14" s="160">
        <v>452410.64</v>
      </c>
      <c r="D14" s="161">
        <v>1087918.42</v>
      </c>
      <c r="E14" s="160">
        <v>1057189.18</v>
      </c>
      <c r="F14" s="160">
        <v>1054731.24</v>
      </c>
      <c r="G14" s="161">
        <v>30729.239999999991</v>
      </c>
    </row>
    <row r="15" spans="1:7" x14ac:dyDescent="0.25">
      <c r="A15" s="61" t="s">
        <v>563</v>
      </c>
      <c r="B15" s="160">
        <v>1578129.48</v>
      </c>
      <c r="C15" s="160">
        <v>-91808.51</v>
      </c>
      <c r="D15" s="161">
        <v>1486320.97</v>
      </c>
      <c r="E15" s="160">
        <v>1134644.57</v>
      </c>
      <c r="F15" s="160">
        <v>1132547.96</v>
      </c>
      <c r="G15" s="161">
        <v>351676.39999999991</v>
      </c>
    </row>
    <row r="16" spans="1:7" x14ac:dyDescent="0.25">
      <c r="A16" s="61" t="s">
        <v>564</v>
      </c>
      <c r="B16" s="160">
        <v>3612345.13</v>
      </c>
      <c r="C16" s="160">
        <v>-56304.41</v>
      </c>
      <c r="D16" s="161">
        <v>3556040.7199999997</v>
      </c>
      <c r="E16" s="160">
        <v>2673061.7400000002</v>
      </c>
      <c r="F16" s="160">
        <v>2668292.42</v>
      </c>
      <c r="G16" s="161">
        <v>882978.97999999952</v>
      </c>
    </row>
    <row r="17" spans="1:7" x14ac:dyDescent="0.25">
      <c r="A17" s="61" t="s">
        <v>565</v>
      </c>
      <c r="B17" s="160">
        <v>2237864.65</v>
      </c>
      <c r="C17" s="160">
        <v>-22100</v>
      </c>
      <c r="D17" s="161">
        <v>2215764.65</v>
      </c>
      <c r="E17" s="160">
        <v>1981322.56</v>
      </c>
      <c r="F17" s="160">
        <v>1977878.12</v>
      </c>
      <c r="G17" s="161">
        <v>234442.08999999985</v>
      </c>
    </row>
    <row r="18" spans="1:7" x14ac:dyDescent="0.25">
      <c r="A18" s="61" t="s">
        <v>566</v>
      </c>
      <c r="B18" s="160">
        <v>1278843.26</v>
      </c>
      <c r="C18" s="160">
        <v>-47071.12</v>
      </c>
      <c r="D18" s="161">
        <v>1231772.1399999999</v>
      </c>
      <c r="E18" s="160">
        <v>1175595.1000000001</v>
      </c>
      <c r="F18" s="160">
        <v>1173136.54</v>
      </c>
      <c r="G18" s="161">
        <v>56177.039999999804</v>
      </c>
    </row>
    <row r="19" spans="1:7" x14ac:dyDescent="0.25">
      <c r="A19" s="61" t="s">
        <v>567</v>
      </c>
      <c r="B19" s="160">
        <v>1140088.1399999999</v>
      </c>
      <c r="C19" s="160">
        <v>-133122.94</v>
      </c>
      <c r="D19" s="161">
        <v>1006965.2</v>
      </c>
      <c r="E19" s="160">
        <v>915925.15</v>
      </c>
      <c r="F19" s="160">
        <v>913931.53</v>
      </c>
      <c r="G19" s="161">
        <v>91040.04999999993</v>
      </c>
    </row>
    <row r="20" spans="1:7" x14ac:dyDescent="0.25">
      <c r="A20" s="61" t="s">
        <v>568</v>
      </c>
      <c r="B20" s="160">
        <v>10833949.23</v>
      </c>
      <c r="C20" s="160">
        <v>21200708.850000001</v>
      </c>
      <c r="D20" s="161">
        <v>32034658.080000002</v>
      </c>
      <c r="E20" s="160">
        <v>16329936.83</v>
      </c>
      <c r="F20" s="160">
        <v>16317619.68</v>
      </c>
      <c r="G20" s="161">
        <v>15704721.250000002</v>
      </c>
    </row>
    <row r="21" spans="1:7" x14ac:dyDescent="0.25">
      <c r="A21" s="61" t="s">
        <v>569</v>
      </c>
      <c r="B21" s="160">
        <v>1833292.27</v>
      </c>
      <c r="C21" s="160">
        <v>-193942.33</v>
      </c>
      <c r="D21" s="161">
        <v>1639349.94</v>
      </c>
      <c r="E21" s="160">
        <v>1464435.71</v>
      </c>
      <c r="F21" s="160">
        <v>1461374.15</v>
      </c>
      <c r="G21" s="161">
        <v>174914.22999999998</v>
      </c>
    </row>
    <row r="22" spans="1:7" x14ac:dyDescent="0.25">
      <c r="A22" s="61" t="s">
        <v>570</v>
      </c>
      <c r="B22" s="160">
        <v>8137265.5800000001</v>
      </c>
      <c r="C22" s="160">
        <v>7224805.0899999999</v>
      </c>
      <c r="D22" s="161">
        <v>15362070.67</v>
      </c>
      <c r="E22" s="160">
        <v>14073811.51</v>
      </c>
      <c r="F22" s="160">
        <v>14151110</v>
      </c>
      <c r="G22" s="161">
        <v>1288259.1600000001</v>
      </c>
    </row>
    <row r="23" spans="1:7" x14ac:dyDescent="0.25">
      <c r="A23" s="61" t="s">
        <v>571</v>
      </c>
      <c r="B23" s="160">
        <v>16698224.539999999</v>
      </c>
      <c r="C23" s="160">
        <v>3687024.41</v>
      </c>
      <c r="D23" s="161">
        <v>20385248.949999999</v>
      </c>
      <c r="E23" s="160">
        <v>17908041.399999999</v>
      </c>
      <c r="F23" s="160">
        <v>16360378.5</v>
      </c>
      <c r="G23" s="161">
        <v>2477207.5500000007</v>
      </c>
    </row>
    <row r="24" spans="1:7" x14ac:dyDescent="0.25">
      <c r="A24" s="61" t="s">
        <v>572</v>
      </c>
      <c r="B24" s="160">
        <v>2378770.73</v>
      </c>
      <c r="C24" s="160">
        <v>466000</v>
      </c>
      <c r="D24" s="161">
        <v>2844770.73</v>
      </c>
      <c r="E24" s="160">
        <v>2300502.13</v>
      </c>
      <c r="F24" s="160">
        <v>2296159.9300000002</v>
      </c>
      <c r="G24" s="161">
        <v>544268.60000000009</v>
      </c>
    </row>
    <row r="25" spans="1:7" x14ac:dyDescent="0.25">
      <c r="A25" s="61" t="s">
        <v>573</v>
      </c>
      <c r="B25" s="160">
        <v>946859.56</v>
      </c>
      <c r="C25" s="160">
        <v>-161538.62</v>
      </c>
      <c r="D25" s="161">
        <v>785320.94000000006</v>
      </c>
      <c r="E25" s="160">
        <v>700387.1</v>
      </c>
      <c r="F25" s="160">
        <v>699283.4</v>
      </c>
      <c r="G25" s="161">
        <v>84933.840000000084</v>
      </c>
    </row>
    <row r="26" spans="1:7" x14ac:dyDescent="0.25">
      <c r="A26" s="61" t="s">
        <v>574</v>
      </c>
      <c r="B26" s="160">
        <v>1729737.87</v>
      </c>
      <c r="C26" s="160">
        <v>-750042.61</v>
      </c>
      <c r="D26" s="161">
        <v>979695.26000000013</v>
      </c>
      <c r="E26" s="160">
        <v>672191.19</v>
      </c>
      <c r="F26" s="160">
        <v>670302.18999999994</v>
      </c>
      <c r="G26" s="161">
        <v>307504.07000000018</v>
      </c>
    </row>
    <row r="27" spans="1:7" x14ac:dyDescent="0.25">
      <c r="A27" s="61" t="s">
        <v>575</v>
      </c>
      <c r="B27" s="160">
        <v>463003.97</v>
      </c>
      <c r="C27" s="160">
        <v>-66691.240000000005</v>
      </c>
      <c r="D27" s="161">
        <v>396312.73</v>
      </c>
      <c r="E27" s="160">
        <v>320420.11</v>
      </c>
      <c r="F27" s="160">
        <v>319792.75</v>
      </c>
      <c r="G27" s="161">
        <v>75892.62</v>
      </c>
    </row>
    <row r="28" spans="1:7" x14ac:dyDescent="0.25">
      <c r="A28" s="61" t="s">
        <v>576</v>
      </c>
      <c r="B28" s="160">
        <v>19973084.52</v>
      </c>
      <c r="C28" s="160">
        <v>4677931.12</v>
      </c>
      <c r="D28" s="161">
        <v>24651015.640000001</v>
      </c>
      <c r="E28" s="160">
        <v>17741607.550000001</v>
      </c>
      <c r="F28" s="160">
        <v>17714455.390000001</v>
      </c>
      <c r="G28" s="161">
        <v>6909408.0899999999</v>
      </c>
    </row>
    <row r="29" spans="1:7" x14ac:dyDescent="0.25">
      <c r="A29" s="61" t="s">
        <v>577</v>
      </c>
      <c r="B29" s="160">
        <v>477575.92</v>
      </c>
      <c r="C29" s="160">
        <v>-34224.44</v>
      </c>
      <c r="D29" s="161">
        <v>443351.48</v>
      </c>
      <c r="E29" s="160">
        <v>414939.75</v>
      </c>
      <c r="F29" s="160">
        <v>413807.13</v>
      </c>
      <c r="G29" s="161">
        <v>28411.729999999981</v>
      </c>
    </row>
    <row r="30" spans="1:7" x14ac:dyDescent="0.25">
      <c r="A30" s="61" t="s">
        <v>578</v>
      </c>
      <c r="B30" s="160">
        <v>1470960.26</v>
      </c>
      <c r="C30" s="160">
        <v>136502.73000000001</v>
      </c>
      <c r="D30" s="161">
        <v>1607462.99</v>
      </c>
      <c r="E30" s="160">
        <v>1129526.3899999999</v>
      </c>
      <c r="F30" s="160">
        <v>1128591.73</v>
      </c>
      <c r="G30" s="161">
        <v>477936.60000000009</v>
      </c>
    </row>
    <row r="31" spans="1:7" x14ac:dyDescent="0.25">
      <c r="A31" s="61" t="s">
        <v>579</v>
      </c>
      <c r="B31" s="160">
        <v>369501.4</v>
      </c>
      <c r="C31" s="160">
        <v>-3683.68</v>
      </c>
      <c r="D31" s="161">
        <v>365817.72000000003</v>
      </c>
      <c r="E31" s="160">
        <v>329425.8</v>
      </c>
      <c r="F31" s="160">
        <v>328899.46000000002</v>
      </c>
      <c r="G31" s="161">
        <v>36391.920000000042</v>
      </c>
    </row>
    <row r="32" spans="1:7" x14ac:dyDescent="0.25">
      <c r="A32" s="61" t="s">
        <v>580</v>
      </c>
      <c r="B32" s="160">
        <v>515000</v>
      </c>
      <c r="C32" s="160">
        <v>0</v>
      </c>
      <c r="D32" s="161">
        <v>515000</v>
      </c>
      <c r="E32" s="160">
        <v>486000</v>
      </c>
      <c r="F32" s="160">
        <v>445500</v>
      </c>
      <c r="G32" s="161">
        <v>29000</v>
      </c>
    </row>
    <row r="33" spans="1:7" x14ac:dyDescent="0.25">
      <c r="A33" s="61" t="s">
        <v>581</v>
      </c>
      <c r="B33" s="160">
        <v>1046680.96</v>
      </c>
      <c r="C33" s="160">
        <v>-186212.25</v>
      </c>
      <c r="D33" s="161">
        <v>860468.71</v>
      </c>
      <c r="E33" s="160">
        <v>635350.18000000005</v>
      </c>
      <c r="F33" s="160">
        <v>634007.30000000005</v>
      </c>
      <c r="G33" s="161">
        <v>225118.52999999991</v>
      </c>
    </row>
    <row r="34" spans="1:7" x14ac:dyDescent="0.25">
      <c r="A34" s="61" t="s">
        <v>582</v>
      </c>
      <c r="B34" s="160">
        <v>3546387.86</v>
      </c>
      <c r="C34" s="160">
        <v>-766555.66</v>
      </c>
      <c r="D34" s="161">
        <v>2779832.1999999997</v>
      </c>
      <c r="E34" s="160">
        <v>2614008.23</v>
      </c>
      <c r="F34" s="160">
        <v>2608896.31</v>
      </c>
      <c r="G34" s="161">
        <v>165823.96999999974</v>
      </c>
    </row>
    <row r="35" spans="1:7" x14ac:dyDescent="0.25">
      <c r="A35" s="61" t="s">
        <v>583</v>
      </c>
      <c r="B35" s="160">
        <v>470530.55</v>
      </c>
      <c r="C35" s="160">
        <v>-10659.29</v>
      </c>
      <c r="D35" s="161">
        <v>459871.26</v>
      </c>
      <c r="E35" s="160">
        <v>373126.38</v>
      </c>
      <c r="F35" s="160">
        <v>372389.6</v>
      </c>
      <c r="G35" s="161">
        <v>86744.88</v>
      </c>
    </row>
    <row r="36" spans="1:7" x14ac:dyDescent="0.25">
      <c r="A36" s="61" t="s">
        <v>584</v>
      </c>
      <c r="B36" s="160">
        <v>1309603.52</v>
      </c>
      <c r="C36" s="160">
        <v>349857.39</v>
      </c>
      <c r="D36" s="161">
        <v>1659460.9100000001</v>
      </c>
      <c r="E36" s="160">
        <v>1327453.3500000001</v>
      </c>
      <c r="F36" s="160">
        <v>1325262.55</v>
      </c>
      <c r="G36" s="161">
        <v>332007.56000000006</v>
      </c>
    </row>
    <row r="37" spans="1:7" x14ac:dyDescent="0.25">
      <c r="A37" s="61" t="s">
        <v>585</v>
      </c>
      <c r="B37" s="160">
        <v>798799.9</v>
      </c>
      <c r="C37" s="160">
        <v>23622.32</v>
      </c>
      <c r="D37" s="161">
        <v>822422.22</v>
      </c>
      <c r="E37" s="160">
        <v>777869.81</v>
      </c>
      <c r="F37" s="160">
        <v>776366.01</v>
      </c>
      <c r="G37" s="161">
        <v>44552.409999999916</v>
      </c>
    </row>
    <row r="38" spans="1:7" x14ac:dyDescent="0.25">
      <c r="A38" s="61" t="s">
        <v>586</v>
      </c>
      <c r="B38" s="160">
        <v>3029660.11</v>
      </c>
      <c r="C38" s="160">
        <v>-297991.3</v>
      </c>
      <c r="D38" s="161">
        <v>2731668.81</v>
      </c>
      <c r="E38" s="160">
        <v>2462377.7999999998</v>
      </c>
      <c r="F38" s="160">
        <v>2458851.2000000002</v>
      </c>
      <c r="G38" s="161">
        <v>269291.01000000024</v>
      </c>
    </row>
    <row r="39" spans="1:7" x14ac:dyDescent="0.25">
      <c r="A39" s="61" t="s">
        <v>587</v>
      </c>
      <c r="B39" s="160">
        <v>3086070.16</v>
      </c>
      <c r="C39" s="160">
        <v>4129329.1</v>
      </c>
      <c r="D39" s="161">
        <v>7215399.2599999998</v>
      </c>
      <c r="E39" s="160">
        <v>7110829.4299999997</v>
      </c>
      <c r="F39" s="160">
        <v>7109099.7699999996</v>
      </c>
      <c r="G39" s="161">
        <v>104569.83000000007</v>
      </c>
    </row>
    <row r="40" spans="1:7" x14ac:dyDescent="0.25">
      <c r="A40" s="61" t="s">
        <v>588</v>
      </c>
      <c r="B40" s="160">
        <v>3412229.09</v>
      </c>
      <c r="C40" s="160">
        <v>2676252.4900000002</v>
      </c>
      <c r="D40" s="161">
        <v>6088481.5800000001</v>
      </c>
      <c r="E40" s="160">
        <v>5396393.6200000001</v>
      </c>
      <c r="F40" s="160">
        <v>5393936.04</v>
      </c>
      <c r="G40" s="161">
        <v>692087.96</v>
      </c>
    </row>
    <row r="41" spans="1:7" x14ac:dyDescent="0.25">
      <c r="A41" s="61" t="s">
        <v>589</v>
      </c>
      <c r="B41" s="160">
        <v>2624906.3199999998</v>
      </c>
      <c r="C41" s="160">
        <v>-707380</v>
      </c>
      <c r="D41" s="161">
        <v>1917526.3199999998</v>
      </c>
      <c r="E41" s="160">
        <v>1416700.36</v>
      </c>
      <c r="F41" s="160">
        <v>1414538.1</v>
      </c>
      <c r="G41" s="161">
        <v>500825.95999999973</v>
      </c>
    </row>
    <row r="42" spans="1:7" x14ac:dyDescent="0.25">
      <c r="A42" s="61" t="s">
        <v>590</v>
      </c>
      <c r="B42" s="160">
        <v>4916625</v>
      </c>
      <c r="C42" s="160">
        <v>995008.19</v>
      </c>
      <c r="D42" s="161">
        <v>5911633.1899999995</v>
      </c>
      <c r="E42" s="160">
        <v>5283714.91</v>
      </c>
      <c r="F42" s="160">
        <v>5236668.3</v>
      </c>
      <c r="G42" s="161">
        <v>627918.27999999933</v>
      </c>
    </row>
    <row r="43" spans="1:7" x14ac:dyDescent="0.25">
      <c r="A43" s="61" t="s">
        <v>591</v>
      </c>
      <c r="B43" s="160">
        <v>2887709.14</v>
      </c>
      <c r="C43" s="160">
        <v>24644.42</v>
      </c>
      <c r="D43" s="161">
        <v>2912353.56</v>
      </c>
      <c r="E43" s="160">
        <v>2605035.61</v>
      </c>
      <c r="F43" s="160">
        <v>2602749.19</v>
      </c>
      <c r="G43" s="161">
        <v>307317.95000000019</v>
      </c>
    </row>
    <row r="44" spans="1:7" x14ac:dyDescent="0.25">
      <c r="A44" s="61" t="s">
        <v>592</v>
      </c>
      <c r="B44" s="160">
        <v>2557219.0499999998</v>
      </c>
      <c r="C44" s="160">
        <v>104232.69</v>
      </c>
      <c r="D44" s="161">
        <v>2661451.7399999998</v>
      </c>
      <c r="E44" s="160">
        <v>2318515.7000000002</v>
      </c>
      <c r="F44" s="160">
        <v>2315431.06</v>
      </c>
      <c r="G44" s="161">
        <v>342936.03999999957</v>
      </c>
    </row>
    <row r="45" spans="1:7" x14ac:dyDescent="0.25">
      <c r="A45" s="61" t="s">
        <v>593</v>
      </c>
      <c r="B45" s="160">
        <v>347157.23</v>
      </c>
      <c r="C45" s="160">
        <v>-99268.94</v>
      </c>
      <c r="D45" s="161">
        <v>247888.28999999998</v>
      </c>
      <c r="E45" s="160">
        <v>148803.01</v>
      </c>
      <c r="F45" s="160">
        <v>148803.01</v>
      </c>
      <c r="G45" s="161">
        <v>99085.27999999997</v>
      </c>
    </row>
    <row r="46" spans="1:7" x14ac:dyDescent="0.25">
      <c r="A46" s="61" t="s">
        <v>594</v>
      </c>
      <c r="B46" s="160">
        <v>217704.51</v>
      </c>
      <c r="C46" s="160">
        <v>6480</v>
      </c>
      <c r="D46" s="161">
        <v>224184.51</v>
      </c>
      <c r="E46" s="160">
        <v>200809.4</v>
      </c>
      <c r="F46" s="160">
        <v>200393.18</v>
      </c>
      <c r="G46" s="161">
        <v>23375.110000000015</v>
      </c>
    </row>
    <row r="47" spans="1:7" x14ac:dyDescent="0.25">
      <c r="A47" s="61" t="s">
        <v>595</v>
      </c>
      <c r="B47" s="160">
        <v>166310.96</v>
      </c>
      <c r="C47" s="160">
        <v>140883.07999999999</v>
      </c>
      <c r="D47" s="161">
        <v>307194.03999999998</v>
      </c>
      <c r="E47" s="160">
        <v>271280.28999999998</v>
      </c>
      <c r="F47" s="160">
        <v>270631.40999999997</v>
      </c>
      <c r="G47" s="161">
        <v>35913.75</v>
      </c>
    </row>
    <row r="48" spans="1:7" x14ac:dyDescent="0.25">
      <c r="A48" s="61" t="s">
        <v>596</v>
      </c>
      <c r="B48" s="160">
        <v>520020.46</v>
      </c>
      <c r="C48" s="160">
        <v>-18528.73</v>
      </c>
      <c r="D48" s="161">
        <v>501491.73000000004</v>
      </c>
      <c r="E48" s="160">
        <v>406011.35</v>
      </c>
      <c r="F48" s="160">
        <v>405104.56</v>
      </c>
      <c r="G48" s="161">
        <v>95480.380000000063</v>
      </c>
    </row>
    <row r="49" spans="1:7" x14ac:dyDescent="0.25">
      <c r="A49" s="29" t="s">
        <v>153</v>
      </c>
      <c r="B49" s="162"/>
      <c r="C49" s="162"/>
      <c r="D49" s="162"/>
      <c r="E49" s="162"/>
      <c r="F49" s="162"/>
      <c r="G49" s="162"/>
    </row>
    <row r="50" spans="1:7" x14ac:dyDescent="0.25">
      <c r="A50" s="3" t="s">
        <v>386</v>
      </c>
      <c r="B50" s="163">
        <v>52393139.969999999</v>
      </c>
      <c r="C50" s="163">
        <v>78183344.450000003</v>
      </c>
      <c r="D50" s="163">
        <v>130576484.42</v>
      </c>
      <c r="E50" s="163">
        <v>87619125.139999986</v>
      </c>
      <c r="F50" s="163">
        <v>87072107.429999992</v>
      </c>
      <c r="G50" s="163">
        <v>42957359.280000001</v>
      </c>
    </row>
    <row r="51" spans="1:7" x14ac:dyDescent="0.25">
      <c r="A51" s="61" t="s">
        <v>568</v>
      </c>
      <c r="B51" s="160">
        <v>21761326.670000002</v>
      </c>
      <c r="C51" s="160">
        <v>69860090.519999996</v>
      </c>
      <c r="D51" s="161">
        <v>91621417.189999998</v>
      </c>
      <c r="E51" s="160">
        <v>49442777.640000001</v>
      </c>
      <c r="F51" s="160">
        <v>48886620.259999998</v>
      </c>
      <c r="G51" s="161">
        <v>42178639.549999997</v>
      </c>
    </row>
    <row r="52" spans="1:7" x14ac:dyDescent="0.25">
      <c r="A52" s="61" t="s">
        <v>570</v>
      </c>
      <c r="B52" s="160">
        <v>1980000</v>
      </c>
      <c r="C52" s="160">
        <v>-572700.99</v>
      </c>
      <c r="D52" s="161">
        <v>1407299.01</v>
      </c>
      <c r="E52" s="160">
        <v>1407299.01</v>
      </c>
      <c r="F52" s="160">
        <v>1407299.01</v>
      </c>
      <c r="G52" s="161">
        <v>0</v>
      </c>
    </row>
    <row r="53" spans="1:7" x14ac:dyDescent="0.25">
      <c r="A53" s="61" t="s">
        <v>584</v>
      </c>
      <c r="B53" s="160">
        <v>0</v>
      </c>
      <c r="C53" s="160">
        <v>8120</v>
      </c>
      <c r="D53" s="161">
        <v>8120</v>
      </c>
      <c r="E53" s="160">
        <v>8120</v>
      </c>
      <c r="F53" s="160">
        <v>8120</v>
      </c>
      <c r="G53" s="161">
        <v>0</v>
      </c>
    </row>
    <row r="54" spans="1:7" x14ac:dyDescent="0.25">
      <c r="A54" s="61" t="s">
        <v>586</v>
      </c>
      <c r="B54" s="160">
        <v>0</v>
      </c>
      <c r="C54" s="160">
        <v>50000</v>
      </c>
      <c r="D54" s="161">
        <v>50000</v>
      </c>
      <c r="E54" s="160">
        <v>49999.56</v>
      </c>
      <c r="F54" s="160">
        <v>49999.56</v>
      </c>
      <c r="G54" s="161">
        <v>0.44000000000232831</v>
      </c>
    </row>
    <row r="55" spans="1:7" x14ac:dyDescent="0.25">
      <c r="A55" s="61" t="s">
        <v>587</v>
      </c>
      <c r="B55" s="160">
        <v>200000</v>
      </c>
      <c r="C55" s="160">
        <v>0</v>
      </c>
      <c r="D55" s="161">
        <v>200000</v>
      </c>
      <c r="E55" s="160">
        <v>200000</v>
      </c>
      <c r="F55" s="160">
        <v>200000</v>
      </c>
      <c r="G55" s="161">
        <v>0</v>
      </c>
    </row>
    <row r="56" spans="1:7" x14ac:dyDescent="0.25">
      <c r="A56" s="61" t="s">
        <v>588</v>
      </c>
      <c r="B56" s="160">
        <v>1085480</v>
      </c>
      <c r="C56" s="160">
        <v>1903320</v>
      </c>
      <c r="D56" s="161">
        <v>2988800</v>
      </c>
      <c r="E56" s="160">
        <v>2944082</v>
      </c>
      <c r="F56" s="160">
        <v>2944082</v>
      </c>
      <c r="G56" s="161">
        <v>44718</v>
      </c>
    </row>
    <row r="57" spans="1:7" x14ac:dyDescent="0.25">
      <c r="A57" s="61" t="s">
        <v>589</v>
      </c>
      <c r="B57" s="160">
        <v>621020</v>
      </c>
      <c r="C57" s="160">
        <v>2667863.86</v>
      </c>
      <c r="D57" s="161">
        <v>3288883.86</v>
      </c>
      <c r="E57" s="160">
        <v>2666550.5499999998</v>
      </c>
      <c r="F57" s="160">
        <v>2666550.5499999998</v>
      </c>
      <c r="G57" s="161">
        <v>622333.31000000006</v>
      </c>
    </row>
    <row r="58" spans="1:7" x14ac:dyDescent="0.25">
      <c r="A58" s="61" t="s">
        <v>590</v>
      </c>
      <c r="B58" s="160">
        <v>603656.94999999995</v>
      </c>
      <c r="C58" s="160">
        <v>-223755.11</v>
      </c>
      <c r="D58" s="161">
        <v>379901.83999999997</v>
      </c>
      <c r="E58" s="160">
        <v>379901.84</v>
      </c>
      <c r="F58" s="160">
        <v>379901.84</v>
      </c>
      <c r="G58" s="161">
        <v>0</v>
      </c>
    </row>
    <row r="59" spans="1:7" x14ac:dyDescent="0.25">
      <c r="A59" s="61" t="s">
        <v>591</v>
      </c>
      <c r="B59" s="160">
        <v>25848156.350000001</v>
      </c>
      <c r="C59" s="160">
        <v>4334892.6500000004</v>
      </c>
      <c r="D59" s="161">
        <v>30183049</v>
      </c>
      <c r="E59" s="160">
        <v>30183049</v>
      </c>
      <c r="F59" s="160">
        <v>30192188.670000002</v>
      </c>
      <c r="G59" s="161">
        <v>0</v>
      </c>
    </row>
    <row r="60" spans="1:7" x14ac:dyDescent="0.25">
      <c r="A60" s="61" t="s">
        <v>592</v>
      </c>
      <c r="B60" s="160">
        <v>100000</v>
      </c>
      <c r="C60" s="160">
        <v>0</v>
      </c>
      <c r="D60" s="161">
        <v>100000</v>
      </c>
      <c r="E60" s="160">
        <v>35380</v>
      </c>
      <c r="F60" s="160">
        <v>35380</v>
      </c>
      <c r="G60" s="161">
        <v>64620</v>
      </c>
    </row>
    <row r="61" spans="1:7" x14ac:dyDescent="0.25">
      <c r="A61" s="61" t="s">
        <v>596</v>
      </c>
      <c r="B61" s="160">
        <v>193500</v>
      </c>
      <c r="C61" s="160">
        <v>65513.52</v>
      </c>
      <c r="D61" s="161">
        <v>259013.52</v>
      </c>
      <c r="E61" s="160">
        <v>212009.38</v>
      </c>
      <c r="F61" s="160">
        <v>212009.38</v>
      </c>
      <c r="G61" s="161">
        <v>47004.139999999985</v>
      </c>
    </row>
    <row r="62" spans="1:7" x14ac:dyDescent="0.25">
      <c r="A62" s="29" t="s">
        <v>153</v>
      </c>
      <c r="B62" s="162">
        <v>0</v>
      </c>
      <c r="C62" s="162">
        <v>90000</v>
      </c>
      <c r="D62" s="161">
        <v>90000</v>
      </c>
      <c r="E62" s="161">
        <v>89956.160000000003</v>
      </c>
      <c r="F62" s="161">
        <v>89956.160000000003</v>
      </c>
      <c r="G62" s="161">
        <v>43.839999999996508</v>
      </c>
    </row>
    <row r="63" spans="1:7" x14ac:dyDescent="0.25">
      <c r="A63" s="3" t="s">
        <v>382</v>
      </c>
      <c r="B63" s="163">
        <v>193017248.80000001</v>
      </c>
      <c r="C63" s="163">
        <v>145512587.89000002</v>
      </c>
      <c r="D63" s="163">
        <v>338529836.69000006</v>
      </c>
      <c r="E63" s="163">
        <v>242828268.29999998</v>
      </c>
      <c r="F63" s="163">
        <v>240614935.19999999</v>
      </c>
      <c r="G63" s="163">
        <v>95701568.390000075</v>
      </c>
    </row>
    <row r="64" spans="1:7" x14ac:dyDescent="0.25">
      <c r="A64" s="53"/>
      <c r="B64" s="164"/>
      <c r="C64" s="164"/>
      <c r="D64" s="164"/>
      <c r="E64" s="164"/>
      <c r="F64" s="164"/>
      <c r="G64" s="164"/>
    </row>
    <row r="66" spans="1:1" x14ac:dyDescent="0.25">
      <c r="A66" t="s">
        <v>597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scale="4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topLeftCell="A46" zoomScale="62" zoomScaleNormal="62" workbookViewId="0">
      <selection activeCell="G83" sqref="G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20.4257812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6" t="s">
        <v>387</v>
      </c>
      <c r="B1" s="197"/>
      <c r="C1" s="197"/>
      <c r="D1" s="197"/>
      <c r="E1" s="197"/>
      <c r="F1" s="197"/>
      <c r="G1" s="197"/>
    </row>
    <row r="2" spans="1:7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388</v>
      </c>
      <c r="B3" s="106"/>
      <c r="C3" s="106"/>
      <c r="D3" s="106"/>
      <c r="E3" s="106"/>
      <c r="F3" s="106"/>
      <c r="G3" s="107"/>
    </row>
    <row r="4" spans="1:7" x14ac:dyDescent="0.25">
      <c r="A4" s="105" t="s">
        <v>389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Diciembre de 2023 (b)</v>
      </c>
      <c r="B5" s="106"/>
      <c r="C5" s="106"/>
      <c r="D5" s="106"/>
      <c r="E5" s="106"/>
      <c r="F5" s="106"/>
      <c r="G5" s="107"/>
    </row>
    <row r="6" spans="1:7" ht="41.45" customHeight="1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85" t="s">
        <v>6</v>
      </c>
      <c r="B7" s="193" t="s">
        <v>301</v>
      </c>
      <c r="C7" s="194"/>
      <c r="D7" s="194"/>
      <c r="E7" s="194"/>
      <c r="F7" s="195"/>
      <c r="G7" s="189" t="s">
        <v>390</v>
      </c>
    </row>
    <row r="8" spans="1:7" ht="30" x14ac:dyDescent="0.25">
      <c r="A8" s="186"/>
      <c r="B8" s="24" t="s">
        <v>303</v>
      </c>
      <c r="C8" s="7" t="s">
        <v>391</v>
      </c>
      <c r="D8" s="24" t="s">
        <v>305</v>
      </c>
      <c r="E8" s="24" t="s">
        <v>189</v>
      </c>
      <c r="F8" s="30" t="s">
        <v>206</v>
      </c>
      <c r="G8" s="188"/>
    </row>
    <row r="9" spans="1:7" ht="16.5" customHeight="1" x14ac:dyDescent="0.25">
      <c r="A9" s="25" t="s">
        <v>392</v>
      </c>
      <c r="B9" s="165">
        <v>140624108.82999998</v>
      </c>
      <c r="C9" s="165">
        <v>67329243.439999998</v>
      </c>
      <c r="D9" s="165">
        <v>207953352.27000004</v>
      </c>
      <c r="E9" s="165">
        <v>155209143.16</v>
      </c>
      <c r="F9" s="165">
        <v>153542827.77000001</v>
      </c>
      <c r="G9" s="165">
        <v>52744209.110000007</v>
      </c>
    </row>
    <row r="10" spans="1:7" ht="15" customHeight="1" x14ac:dyDescent="0.25">
      <c r="A10" s="56" t="s">
        <v>393</v>
      </c>
      <c r="B10" s="166">
        <v>79938336.319999993</v>
      </c>
      <c r="C10" s="166">
        <v>29054392.77</v>
      </c>
      <c r="D10" s="166">
        <v>108992729.09</v>
      </c>
      <c r="E10" s="166">
        <v>79177997.310000002</v>
      </c>
      <c r="F10" s="166">
        <v>79062069.790000007</v>
      </c>
      <c r="G10" s="166">
        <v>29814731.780000001</v>
      </c>
    </row>
    <row r="11" spans="1:7" x14ac:dyDescent="0.25">
      <c r="A11" s="73" t="s">
        <v>394</v>
      </c>
      <c r="B11" s="167">
        <v>4542438</v>
      </c>
      <c r="C11" s="167">
        <v>678.2</v>
      </c>
      <c r="D11" s="166">
        <v>4543116.2</v>
      </c>
      <c r="E11" s="167">
        <v>4368430.1900000004</v>
      </c>
      <c r="F11" s="167">
        <v>4360224.13</v>
      </c>
      <c r="G11" s="166">
        <v>174686.00999999978</v>
      </c>
    </row>
    <row r="12" spans="1:7" x14ac:dyDescent="0.25">
      <c r="A12" s="73" t="s">
        <v>395</v>
      </c>
      <c r="B12" s="167">
        <v>643886.88</v>
      </c>
      <c r="C12" s="167">
        <v>106658.64</v>
      </c>
      <c r="D12" s="166">
        <v>750545.52</v>
      </c>
      <c r="E12" s="167">
        <v>686220.04</v>
      </c>
      <c r="F12" s="167">
        <v>684438.54</v>
      </c>
      <c r="G12" s="166">
        <v>64325.479999999981</v>
      </c>
    </row>
    <row r="13" spans="1:7" x14ac:dyDescent="0.25">
      <c r="A13" s="73" t="s">
        <v>396</v>
      </c>
      <c r="B13" s="167">
        <v>36780845.939999998</v>
      </c>
      <c r="C13" s="167">
        <v>23954710.07</v>
      </c>
      <c r="D13" s="166">
        <v>60735556.009999998</v>
      </c>
      <c r="E13" s="167">
        <v>41040587.079999998</v>
      </c>
      <c r="F13" s="167">
        <v>41025798.270000003</v>
      </c>
      <c r="G13" s="166">
        <v>19694968.93</v>
      </c>
    </row>
    <row r="14" spans="1:7" x14ac:dyDescent="0.25">
      <c r="A14" s="73" t="s">
        <v>397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 x14ac:dyDescent="0.25">
      <c r="A15" s="73" t="s">
        <v>398</v>
      </c>
      <c r="B15" s="167">
        <v>7129053.04</v>
      </c>
      <c r="C15" s="167">
        <v>-125475.53</v>
      </c>
      <c r="D15" s="166">
        <v>7003577.5099999998</v>
      </c>
      <c r="E15" s="167">
        <v>5829979.4000000004</v>
      </c>
      <c r="F15" s="167">
        <v>5819307.0800000001</v>
      </c>
      <c r="G15" s="166">
        <v>1173598.1099999994</v>
      </c>
    </row>
    <row r="16" spans="1:7" x14ac:dyDescent="0.25">
      <c r="A16" s="73" t="s">
        <v>399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</row>
    <row r="17" spans="1:7" x14ac:dyDescent="0.25">
      <c r="A17" s="73" t="s">
        <v>400</v>
      </c>
      <c r="B17" s="167">
        <v>7541531.3200000003</v>
      </c>
      <c r="C17" s="167">
        <v>287628.19</v>
      </c>
      <c r="D17" s="166">
        <v>7829159.5100000007</v>
      </c>
      <c r="E17" s="167">
        <v>6700415.2699999996</v>
      </c>
      <c r="F17" s="167">
        <v>6651206.4000000004</v>
      </c>
      <c r="G17" s="166">
        <v>1128744.2400000012</v>
      </c>
    </row>
    <row r="18" spans="1:7" x14ac:dyDescent="0.25">
      <c r="A18" s="73" t="s">
        <v>401</v>
      </c>
      <c r="B18" s="167">
        <v>23300581.140000001</v>
      </c>
      <c r="C18" s="167">
        <v>4830193.2</v>
      </c>
      <c r="D18" s="166">
        <v>28130774.34</v>
      </c>
      <c r="E18" s="167">
        <v>20552365.329999998</v>
      </c>
      <c r="F18" s="167">
        <v>20521095.370000001</v>
      </c>
      <c r="G18" s="166">
        <v>7578409.0100000016</v>
      </c>
    </row>
    <row r="19" spans="1:7" x14ac:dyDescent="0.25">
      <c r="A19" s="56" t="s">
        <v>402</v>
      </c>
      <c r="B19" s="166">
        <v>51299764.119999997</v>
      </c>
      <c r="C19" s="166">
        <v>31444624.66</v>
      </c>
      <c r="D19" s="166">
        <v>82744388.780000031</v>
      </c>
      <c r="E19" s="166">
        <v>60918887.189999998</v>
      </c>
      <c r="F19" s="166">
        <v>59374972.979999997</v>
      </c>
      <c r="G19" s="166">
        <v>21825501.590000004</v>
      </c>
    </row>
    <row r="20" spans="1:7" x14ac:dyDescent="0.25">
      <c r="A20" s="73" t="s">
        <v>403</v>
      </c>
      <c r="B20" s="167">
        <v>2378770.73</v>
      </c>
      <c r="C20" s="167">
        <v>1960561.39</v>
      </c>
      <c r="D20" s="166">
        <v>4339332.12</v>
      </c>
      <c r="E20" s="167">
        <v>3431367.64</v>
      </c>
      <c r="F20" s="167">
        <v>3427025.44</v>
      </c>
      <c r="G20" s="166">
        <v>907964.48</v>
      </c>
    </row>
    <row r="21" spans="1:7" x14ac:dyDescent="0.25">
      <c r="A21" s="73" t="s">
        <v>404</v>
      </c>
      <c r="B21" s="167">
        <v>43588493.130000003</v>
      </c>
      <c r="C21" s="167">
        <v>28039163.510000002</v>
      </c>
      <c r="D21" s="166">
        <v>71627656.640000001</v>
      </c>
      <c r="E21" s="167">
        <v>52107871.109999999</v>
      </c>
      <c r="F21" s="167">
        <v>50574481.329999998</v>
      </c>
      <c r="G21" s="166">
        <v>19519785.530000001</v>
      </c>
    </row>
    <row r="22" spans="1:7" x14ac:dyDescent="0.25">
      <c r="A22" s="73" t="s">
        <v>405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</row>
    <row r="23" spans="1:7" x14ac:dyDescent="0.25">
      <c r="A23" s="73" t="s">
        <v>406</v>
      </c>
      <c r="B23" s="167">
        <v>3866822.57</v>
      </c>
      <c r="C23" s="167">
        <v>1279623.25</v>
      </c>
      <c r="D23" s="166">
        <v>5146445.82</v>
      </c>
      <c r="E23" s="167">
        <v>4245812.07</v>
      </c>
      <c r="F23" s="167">
        <v>4240536.63</v>
      </c>
      <c r="G23" s="166">
        <v>900633.75</v>
      </c>
    </row>
    <row r="24" spans="1:7" x14ac:dyDescent="0.25">
      <c r="A24" s="73" t="s">
        <v>407</v>
      </c>
      <c r="B24" s="167">
        <v>262500</v>
      </c>
      <c r="C24" s="167">
        <v>263074.18</v>
      </c>
      <c r="D24" s="166">
        <v>525574.17999999993</v>
      </c>
      <c r="E24" s="167">
        <v>258000</v>
      </c>
      <c r="F24" s="167">
        <v>258000</v>
      </c>
      <c r="G24" s="166">
        <v>267574.17999999993</v>
      </c>
    </row>
    <row r="25" spans="1:7" x14ac:dyDescent="0.25">
      <c r="A25" s="73" t="s">
        <v>408</v>
      </c>
      <c r="B25" s="167">
        <v>683157.23</v>
      </c>
      <c r="C25" s="167">
        <v>-99268.94</v>
      </c>
      <c r="D25" s="166">
        <v>583888.29</v>
      </c>
      <c r="E25" s="167">
        <v>453675.01</v>
      </c>
      <c r="F25" s="167">
        <v>453675.01</v>
      </c>
      <c r="G25" s="166">
        <v>130213.28000000003</v>
      </c>
    </row>
    <row r="26" spans="1:7" x14ac:dyDescent="0.25">
      <c r="A26" s="73" t="s">
        <v>409</v>
      </c>
      <c r="B26" s="167">
        <v>520020.46</v>
      </c>
      <c r="C26" s="167">
        <v>1471.27</v>
      </c>
      <c r="D26" s="166">
        <v>521491.73000000004</v>
      </c>
      <c r="E26" s="167">
        <v>422161.36</v>
      </c>
      <c r="F26" s="167">
        <v>421254.57</v>
      </c>
      <c r="G26" s="166">
        <v>99330.370000000054</v>
      </c>
    </row>
    <row r="27" spans="1:7" x14ac:dyDescent="0.25">
      <c r="A27" s="56" t="s">
        <v>410</v>
      </c>
      <c r="B27" s="166">
        <v>9386008.3900000006</v>
      </c>
      <c r="C27" s="166">
        <v>6830226.0099999998</v>
      </c>
      <c r="D27" s="166">
        <v>16216234.4</v>
      </c>
      <c r="E27" s="166">
        <v>15112258.66</v>
      </c>
      <c r="F27" s="166">
        <v>15105785</v>
      </c>
      <c r="G27" s="166">
        <v>1103975.7399999993</v>
      </c>
    </row>
    <row r="28" spans="1:7" x14ac:dyDescent="0.25">
      <c r="A28" s="75" t="s">
        <v>411</v>
      </c>
      <c r="B28" s="167">
        <v>2887709.14</v>
      </c>
      <c r="C28" s="167">
        <v>24644.42</v>
      </c>
      <c r="D28" s="166">
        <v>2912353.56</v>
      </c>
      <c r="E28" s="167">
        <v>2605035.61</v>
      </c>
      <c r="F28" s="167">
        <v>2602749.19</v>
      </c>
      <c r="G28" s="166">
        <v>307317.95000000019</v>
      </c>
    </row>
    <row r="29" spans="1:7" x14ac:dyDescent="0.25">
      <c r="A29" s="73" t="s">
        <v>412</v>
      </c>
      <c r="B29" s="167">
        <v>6498299.25</v>
      </c>
      <c r="C29" s="167">
        <v>6805581.5899999999</v>
      </c>
      <c r="D29" s="166">
        <v>13303880.84</v>
      </c>
      <c r="E29" s="167">
        <v>12507223.050000001</v>
      </c>
      <c r="F29" s="167">
        <v>12503035.810000001</v>
      </c>
      <c r="G29" s="166">
        <v>796657.78999999911</v>
      </c>
    </row>
    <row r="30" spans="1:7" x14ac:dyDescent="0.25">
      <c r="A30" s="73" t="s">
        <v>413</v>
      </c>
      <c r="B30" s="166">
        <v>0</v>
      </c>
      <c r="C30" s="166">
        <v>0</v>
      </c>
      <c r="D30" s="166">
        <v>0</v>
      </c>
      <c r="E30" s="166">
        <v>0</v>
      </c>
      <c r="F30" s="166">
        <v>0</v>
      </c>
      <c r="G30" s="166">
        <v>0</v>
      </c>
    </row>
    <row r="31" spans="1:7" x14ac:dyDescent="0.25">
      <c r="A31" s="73" t="s">
        <v>414</v>
      </c>
      <c r="B31" s="166">
        <v>0</v>
      </c>
      <c r="C31" s="166">
        <v>0</v>
      </c>
      <c r="D31" s="166">
        <v>0</v>
      </c>
      <c r="E31" s="166">
        <v>0</v>
      </c>
      <c r="F31" s="166">
        <v>0</v>
      </c>
      <c r="G31" s="166">
        <v>0</v>
      </c>
    </row>
    <row r="32" spans="1:7" x14ac:dyDescent="0.25">
      <c r="A32" s="73" t="s">
        <v>415</v>
      </c>
      <c r="B32" s="166">
        <v>0</v>
      </c>
      <c r="C32" s="166">
        <v>0</v>
      </c>
      <c r="D32" s="166">
        <v>0</v>
      </c>
      <c r="E32" s="166">
        <v>0</v>
      </c>
      <c r="F32" s="166">
        <v>0</v>
      </c>
      <c r="G32" s="166">
        <v>0</v>
      </c>
    </row>
    <row r="33" spans="1:7" ht="14.45" customHeight="1" x14ac:dyDescent="0.25">
      <c r="A33" s="73" t="s">
        <v>416</v>
      </c>
      <c r="B33" s="166">
        <v>0</v>
      </c>
      <c r="C33" s="166">
        <v>0</v>
      </c>
      <c r="D33" s="166">
        <v>0</v>
      </c>
      <c r="E33" s="166">
        <v>0</v>
      </c>
      <c r="F33" s="166">
        <v>0</v>
      </c>
      <c r="G33" s="166">
        <v>0</v>
      </c>
    </row>
    <row r="34" spans="1:7" ht="14.45" customHeight="1" x14ac:dyDescent="0.25">
      <c r="A34" s="73" t="s">
        <v>417</v>
      </c>
      <c r="B34" s="166">
        <v>0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</row>
    <row r="35" spans="1:7" ht="14.45" customHeight="1" x14ac:dyDescent="0.25">
      <c r="A35" s="73" t="s">
        <v>418</v>
      </c>
      <c r="B35" s="166">
        <v>0</v>
      </c>
      <c r="C35" s="166">
        <v>0</v>
      </c>
      <c r="D35" s="166">
        <v>0</v>
      </c>
      <c r="E35" s="166">
        <v>0</v>
      </c>
      <c r="F35" s="166">
        <v>0</v>
      </c>
      <c r="G35" s="166">
        <v>0</v>
      </c>
    </row>
    <row r="36" spans="1:7" ht="14.45" customHeight="1" x14ac:dyDescent="0.25">
      <c r="A36" s="73" t="s">
        <v>419</v>
      </c>
      <c r="B36" s="166">
        <v>0</v>
      </c>
      <c r="C36" s="166">
        <v>0</v>
      </c>
      <c r="D36" s="166">
        <v>0</v>
      </c>
      <c r="E36" s="166">
        <v>0</v>
      </c>
      <c r="F36" s="166">
        <v>0</v>
      </c>
      <c r="G36" s="166">
        <v>0</v>
      </c>
    </row>
    <row r="37" spans="1:7" ht="14.45" customHeight="1" x14ac:dyDescent="0.25">
      <c r="A37" s="57" t="s">
        <v>420</v>
      </c>
      <c r="B37" s="166">
        <v>0</v>
      </c>
      <c r="C37" s="166">
        <v>0</v>
      </c>
      <c r="D37" s="166">
        <v>0</v>
      </c>
      <c r="E37" s="166">
        <v>0</v>
      </c>
      <c r="F37" s="166">
        <v>0</v>
      </c>
      <c r="G37" s="166">
        <v>0</v>
      </c>
    </row>
    <row r="38" spans="1:7" x14ac:dyDescent="0.25">
      <c r="A38" s="75" t="s">
        <v>421</v>
      </c>
      <c r="B38" s="166">
        <v>0</v>
      </c>
      <c r="C38" s="166">
        <v>0</v>
      </c>
      <c r="D38" s="166">
        <v>0</v>
      </c>
      <c r="E38" s="166">
        <v>0</v>
      </c>
      <c r="F38" s="166">
        <v>0</v>
      </c>
      <c r="G38" s="166">
        <v>0</v>
      </c>
    </row>
    <row r="39" spans="1:7" ht="30" x14ac:dyDescent="0.25">
      <c r="A39" s="75" t="s">
        <v>422</v>
      </c>
      <c r="B39" s="166">
        <v>0</v>
      </c>
      <c r="C39" s="166">
        <v>0</v>
      </c>
      <c r="D39" s="166">
        <v>0</v>
      </c>
      <c r="E39" s="166">
        <v>0</v>
      </c>
      <c r="F39" s="166">
        <v>0</v>
      </c>
      <c r="G39" s="166">
        <v>0</v>
      </c>
    </row>
    <row r="40" spans="1:7" x14ac:dyDescent="0.25">
      <c r="A40" s="75" t="s">
        <v>423</v>
      </c>
      <c r="B40" s="166">
        <v>0</v>
      </c>
      <c r="C40" s="166">
        <v>0</v>
      </c>
      <c r="D40" s="166">
        <v>0</v>
      </c>
      <c r="E40" s="166">
        <v>0</v>
      </c>
      <c r="F40" s="166">
        <v>0</v>
      </c>
      <c r="G40" s="166">
        <v>0</v>
      </c>
    </row>
    <row r="41" spans="1:7" x14ac:dyDescent="0.25">
      <c r="A41" s="75" t="s">
        <v>424</v>
      </c>
      <c r="B41" s="166">
        <v>0</v>
      </c>
      <c r="C41" s="166">
        <v>0</v>
      </c>
      <c r="D41" s="166">
        <v>0</v>
      </c>
      <c r="E41" s="166">
        <v>0</v>
      </c>
      <c r="F41" s="166">
        <v>0</v>
      </c>
      <c r="G41" s="166">
        <v>0</v>
      </c>
    </row>
    <row r="42" spans="1:7" x14ac:dyDescent="0.25">
      <c r="A42" s="75"/>
      <c r="B42" s="166"/>
      <c r="C42" s="166"/>
      <c r="D42" s="166"/>
      <c r="E42" s="166"/>
      <c r="F42" s="166"/>
      <c r="G42" s="166"/>
    </row>
    <row r="43" spans="1:7" x14ac:dyDescent="0.25">
      <c r="A43" s="3" t="s">
        <v>425</v>
      </c>
      <c r="B43" s="168">
        <v>52393139.969999999</v>
      </c>
      <c r="C43" s="168">
        <v>78183344.450000003</v>
      </c>
      <c r="D43" s="168">
        <v>130576484.42</v>
      </c>
      <c r="E43" s="168">
        <v>87619125.139999986</v>
      </c>
      <c r="F43" s="168">
        <v>87072107.429999992</v>
      </c>
      <c r="G43" s="168">
        <v>42957359.280000001</v>
      </c>
    </row>
    <row r="44" spans="1:7" x14ac:dyDescent="0.25">
      <c r="A44" s="56" t="s">
        <v>393</v>
      </c>
      <c r="B44" s="166">
        <v>26451813.300000001</v>
      </c>
      <c r="C44" s="166">
        <v>4119257.54</v>
      </c>
      <c r="D44" s="166">
        <v>30571070.84</v>
      </c>
      <c r="E44" s="166">
        <v>30571070.84</v>
      </c>
      <c r="F44" s="166">
        <v>30580210.510000002</v>
      </c>
      <c r="G44" s="166">
        <v>0</v>
      </c>
    </row>
    <row r="45" spans="1:7" x14ac:dyDescent="0.25">
      <c r="A45" s="75" t="s">
        <v>394</v>
      </c>
      <c r="B45" s="166">
        <v>0</v>
      </c>
      <c r="C45" s="166">
        <v>0</v>
      </c>
      <c r="D45" s="166">
        <v>0</v>
      </c>
      <c r="E45" s="166">
        <v>0</v>
      </c>
      <c r="F45" s="166">
        <v>0</v>
      </c>
      <c r="G45" s="166">
        <v>0</v>
      </c>
    </row>
    <row r="46" spans="1:7" x14ac:dyDescent="0.25">
      <c r="A46" s="75" t="s">
        <v>395</v>
      </c>
      <c r="B46" s="166">
        <v>0</v>
      </c>
      <c r="C46" s="166">
        <v>0</v>
      </c>
      <c r="D46" s="166">
        <v>0</v>
      </c>
      <c r="E46" s="166">
        <v>0</v>
      </c>
      <c r="F46" s="166">
        <v>0</v>
      </c>
      <c r="G46" s="166">
        <v>0</v>
      </c>
    </row>
    <row r="47" spans="1:7" x14ac:dyDescent="0.25">
      <c r="A47" s="75" t="s">
        <v>396</v>
      </c>
      <c r="B47" s="166">
        <v>0</v>
      </c>
      <c r="C47" s="166">
        <v>8120</v>
      </c>
      <c r="D47" s="166">
        <v>8120</v>
      </c>
      <c r="E47" s="166">
        <v>8120</v>
      </c>
      <c r="F47" s="166">
        <v>8120</v>
      </c>
      <c r="G47" s="166">
        <v>0</v>
      </c>
    </row>
    <row r="48" spans="1:7" x14ac:dyDescent="0.25">
      <c r="A48" s="75" t="s">
        <v>397</v>
      </c>
      <c r="B48" s="166">
        <v>0</v>
      </c>
      <c r="C48" s="166">
        <v>0</v>
      </c>
      <c r="D48" s="166">
        <v>0</v>
      </c>
      <c r="E48" s="166">
        <v>0</v>
      </c>
      <c r="F48" s="166">
        <v>0</v>
      </c>
      <c r="G48" s="166">
        <v>0</v>
      </c>
    </row>
    <row r="49" spans="1:7" x14ac:dyDescent="0.25">
      <c r="A49" s="75" t="s">
        <v>398</v>
      </c>
      <c r="B49" s="166">
        <v>0</v>
      </c>
      <c r="C49" s="166">
        <v>0</v>
      </c>
      <c r="D49" s="166">
        <v>0</v>
      </c>
      <c r="E49" s="166">
        <v>0</v>
      </c>
      <c r="F49" s="166">
        <v>0</v>
      </c>
      <c r="G49" s="166">
        <v>0</v>
      </c>
    </row>
    <row r="50" spans="1:7" x14ac:dyDescent="0.25">
      <c r="A50" s="75" t="s">
        <v>399</v>
      </c>
      <c r="B50" s="166">
        <v>0</v>
      </c>
      <c r="C50" s="166">
        <v>0</v>
      </c>
      <c r="D50" s="166">
        <v>0</v>
      </c>
      <c r="E50" s="166">
        <v>0</v>
      </c>
      <c r="F50" s="166">
        <v>0</v>
      </c>
      <c r="G50" s="166">
        <v>0</v>
      </c>
    </row>
    <row r="51" spans="1:7" x14ac:dyDescent="0.25">
      <c r="A51" s="75" t="s">
        <v>400</v>
      </c>
      <c r="B51" s="167">
        <v>26451813.300000001</v>
      </c>
      <c r="C51" s="167">
        <v>4111137.54</v>
      </c>
      <c r="D51" s="166">
        <v>30562950.84</v>
      </c>
      <c r="E51" s="167">
        <v>30562950.84</v>
      </c>
      <c r="F51" s="167">
        <v>30572090.510000002</v>
      </c>
      <c r="G51" s="166">
        <v>0</v>
      </c>
    </row>
    <row r="52" spans="1:7" x14ac:dyDescent="0.25">
      <c r="A52" s="75" t="s">
        <v>401</v>
      </c>
      <c r="B52" s="166">
        <v>0</v>
      </c>
      <c r="C52" s="166">
        <v>0</v>
      </c>
      <c r="D52" s="166">
        <v>0</v>
      </c>
      <c r="E52" s="166">
        <v>0</v>
      </c>
      <c r="F52" s="166">
        <v>0</v>
      </c>
      <c r="G52" s="166">
        <v>0</v>
      </c>
    </row>
    <row r="53" spans="1:7" x14ac:dyDescent="0.25">
      <c r="A53" s="56" t="s">
        <v>402</v>
      </c>
      <c r="B53" s="166">
        <v>24134826.670000002</v>
      </c>
      <c r="C53" s="166">
        <v>69492903.049999997</v>
      </c>
      <c r="D53" s="166">
        <v>93627729.719999999</v>
      </c>
      <c r="E53" s="166">
        <v>51402041.749999993</v>
      </c>
      <c r="F53" s="166">
        <v>50845884.36999999</v>
      </c>
      <c r="G53" s="166">
        <v>42225687.969999999</v>
      </c>
    </row>
    <row r="54" spans="1:7" x14ac:dyDescent="0.25">
      <c r="A54" s="75" t="s">
        <v>403</v>
      </c>
      <c r="B54" s="167">
        <v>0</v>
      </c>
      <c r="C54" s="167">
        <v>4157977.52</v>
      </c>
      <c r="D54" s="166">
        <v>4157977.52</v>
      </c>
      <c r="E54" s="167">
        <v>468101.15</v>
      </c>
      <c r="F54" s="167">
        <v>468101.15</v>
      </c>
      <c r="G54" s="166">
        <v>3689876.37</v>
      </c>
    </row>
    <row r="55" spans="1:7" x14ac:dyDescent="0.25">
      <c r="A55" s="75" t="s">
        <v>404</v>
      </c>
      <c r="B55" s="167">
        <v>23741326.670000002</v>
      </c>
      <c r="C55" s="167">
        <v>63529542.829999998</v>
      </c>
      <c r="D55" s="166">
        <v>87270869.5</v>
      </c>
      <c r="E55" s="167">
        <v>49882106.32</v>
      </c>
      <c r="F55" s="167">
        <v>49325948.939999998</v>
      </c>
      <c r="G55" s="166">
        <v>37388763.18</v>
      </c>
    </row>
    <row r="56" spans="1:7" x14ac:dyDescent="0.25">
      <c r="A56" s="75" t="s">
        <v>405</v>
      </c>
      <c r="B56" s="166">
        <v>0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</row>
    <row r="57" spans="1:7" x14ac:dyDescent="0.25">
      <c r="A57" s="76" t="s">
        <v>406</v>
      </c>
      <c r="B57" s="167">
        <v>193500</v>
      </c>
      <c r="C57" s="167">
        <v>1715382.7</v>
      </c>
      <c r="D57" s="166">
        <v>1908882.7</v>
      </c>
      <c r="E57" s="167">
        <v>761878.12</v>
      </c>
      <c r="F57" s="167">
        <v>761878.12</v>
      </c>
      <c r="G57" s="166">
        <v>1147004.58</v>
      </c>
    </row>
    <row r="58" spans="1:7" x14ac:dyDescent="0.25">
      <c r="A58" s="75" t="s">
        <v>407</v>
      </c>
      <c r="B58" s="166">
        <v>0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</row>
    <row r="59" spans="1:7" x14ac:dyDescent="0.25">
      <c r="A59" s="75" t="s">
        <v>408</v>
      </c>
      <c r="B59" s="166">
        <v>0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</row>
    <row r="60" spans="1:7" x14ac:dyDescent="0.25">
      <c r="A60" s="75" t="s">
        <v>409</v>
      </c>
      <c r="B60" s="167">
        <v>200000</v>
      </c>
      <c r="C60" s="167">
        <v>90000</v>
      </c>
      <c r="D60" s="166">
        <v>290000</v>
      </c>
      <c r="E60" s="167">
        <v>289956.15999999997</v>
      </c>
      <c r="F60" s="167">
        <v>289956.15999999997</v>
      </c>
      <c r="G60" s="166">
        <v>43.840000000025611</v>
      </c>
    </row>
    <row r="61" spans="1:7" x14ac:dyDescent="0.25">
      <c r="A61" s="56" t="s">
        <v>410</v>
      </c>
      <c r="B61" s="166">
        <v>1806500</v>
      </c>
      <c r="C61" s="166">
        <v>4571183.8600000003</v>
      </c>
      <c r="D61" s="166">
        <v>6377683.8600000003</v>
      </c>
      <c r="E61" s="166">
        <v>5646012.5499999998</v>
      </c>
      <c r="F61" s="166">
        <v>5646012.5499999998</v>
      </c>
      <c r="G61" s="166">
        <v>731671.31000000052</v>
      </c>
    </row>
    <row r="62" spans="1:7" x14ac:dyDescent="0.25">
      <c r="A62" s="75" t="s">
        <v>411</v>
      </c>
      <c r="B62" s="167">
        <v>100000</v>
      </c>
      <c r="C62" s="167">
        <v>0</v>
      </c>
      <c r="D62" s="166">
        <v>100000</v>
      </c>
      <c r="E62" s="167">
        <v>35380</v>
      </c>
      <c r="F62" s="167">
        <v>35380</v>
      </c>
      <c r="G62" s="166">
        <v>64620</v>
      </c>
    </row>
    <row r="63" spans="1:7" x14ac:dyDescent="0.25">
      <c r="A63" s="75" t="s">
        <v>412</v>
      </c>
      <c r="B63" s="167">
        <v>1706500</v>
      </c>
      <c r="C63" s="167">
        <v>4571183.8600000003</v>
      </c>
      <c r="D63" s="166">
        <v>6277683.8600000003</v>
      </c>
      <c r="E63" s="167">
        <v>5610632.5499999998</v>
      </c>
      <c r="F63" s="167">
        <v>5610632.5499999998</v>
      </c>
      <c r="G63" s="166">
        <v>667051.31000000052</v>
      </c>
    </row>
    <row r="64" spans="1:7" x14ac:dyDescent="0.25">
      <c r="A64" s="75" t="s">
        <v>413</v>
      </c>
      <c r="B64" s="166">
        <v>0</v>
      </c>
      <c r="C64" s="166">
        <v>0</v>
      </c>
      <c r="D64" s="166">
        <v>0</v>
      </c>
      <c r="E64" s="166">
        <v>0</v>
      </c>
      <c r="F64" s="166">
        <v>0</v>
      </c>
      <c r="G64" s="166">
        <v>0</v>
      </c>
    </row>
    <row r="65" spans="1:7" x14ac:dyDescent="0.25">
      <c r="A65" s="75" t="s">
        <v>414</v>
      </c>
      <c r="B65" s="166">
        <v>0</v>
      </c>
      <c r="C65" s="166">
        <v>0</v>
      </c>
      <c r="D65" s="166">
        <v>0</v>
      </c>
      <c r="E65" s="166">
        <v>0</v>
      </c>
      <c r="F65" s="166">
        <v>0</v>
      </c>
      <c r="G65" s="166">
        <v>0</v>
      </c>
    </row>
    <row r="66" spans="1:7" x14ac:dyDescent="0.25">
      <c r="A66" s="75" t="s">
        <v>415</v>
      </c>
      <c r="B66" s="166">
        <v>0</v>
      </c>
      <c r="C66" s="166">
        <v>0</v>
      </c>
      <c r="D66" s="166">
        <v>0</v>
      </c>
      <c r="E66" s="166">
        <v>0</v>
      </c>
      <c r="F66" s="166">
        <v>0</v>
      </c>
      <c r="G66" s="166">
        <v>0</v>
      </c>
    </row>
    <row r="67" spans="1:7" x14ac:dyDescent="0.25">
      <c r="A67" s="75" t="s">
        <v>416</v>
      </c>
      <c r="B67" s="166">
        <v>0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</row>
    <row r="68" spans="1:7" x14ac:dyDescent="0.25">
      <c r="A68" s="75" t="s">
        <v>417</v>
      </c>
      <c r="B68" s="166">
        <v>0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</row>
    <row r="69" spans="1:7" x14ac:dyDescent="0.25">
      <c r="A69" s="75" t="s">
        <v>418</v>
      </c>
      <c r="B69" s="166">
        <v>0</v>
      </c>
      <c r="C69" s="166">
        <v>0</v>
      </c>
      <c r="D69" s="166">
        <v>0</v>
      </c>
      <c r="E69" s="166">
        <v>0</v>
      </c>
      <c r="F69" s="166">
        <v>0</v>
      </c>
      <c r="G69" s="166">
        <v>0</v>
      </c>
    </row>
    <row r="70" spans="1:7" x14ac:dyDescent="0.25">
      <c r="A70" s="75" t="s">
        <v>419</v>
      </c>
      <c r="B70" s="166">
        <v>0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</row>
    <row r="71" spans="1:7" x14ac:dyDescent="0.25">
      <c r="A71" s="57" t="s">
        <v>420</v>
      </c>
      <c r="B71" s="169">
        <v>0</v>
      </c>
      <c r="C71" s="169">
        <v>0</v>
      </c>
      <c r="D71" s="169">
        <v>0</v>
      </c>
      <c r="E71" s="169">
        <v>0</v>
      </c>
      <c r="F71" s="169">
        <v>0</v>
      </c>
      <c r="G71" s="169">
        <v>0</v>
      </c>
    </row>
    <row r="72" spans="1:7" x14ac:dyDescent="0.25">
      <c r="A72" s="75" t="s">
        <v>421</v>
      </c>
      <c r="B72" s="166">
        <v>0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</row>
    <row r="73" spans="1:7" ht="30" x14ac:dyDescent="0.25">
      <c r="A73" s="75" t="s">
        <v>422</v>
      </c>
      <c r="B73" s="166">
        <v>0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</row>
    <row r="74" spans="1:7" x14ac:dyDescent="0.25">
      <c r="A74" s="75" t="s">
        <v>423</v>
      </c>
      <c r="B74" s="166">
        <v>0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</row>
    <row r="75" spans="1:7" x14ac:dyDescent="0.25">
      <c r="A75" s="75" t="s">
        <v>424</v>
      </c>
      <c r="B75" s="166">
        <v>0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</row>
    <row r="76" spans="1:7" x14ac:dyDescent="0.25">
      <c r="A76" s="43"/>
      <c r="B76" s="170"/>
      <c r="C76" s="170"/>
      <c r="D76" s="170"/>
      <c r="E76" s="170"/>
      <c r="F76" s="170"/>
      <c r="G76" s="170"/>
    </row>
    <row r="77" spans="1:7" x14ac:dyDescent="0.25">
      <c r="A77" s="3" t="s">
        <v>382</v>
      </c>
      <c r="B77" s="168">
        <v>193017248.79999998</v>
      </c>
      <c r="C77" s="168">
        <v>145512587.88999999</v>
      </c>
      <c r="D77" s="168">
        <v>338529836.69000006</v>
      </c>
      <c r="E77" s="168">
        <v>242828268.29999998</v>
      </c>
      <c r="F77" s="168">
        <v>240614935.19999999</v>
      </c>
      <c r="G77" s="168">
        <v>95701568.390000015</v>
      </c>
    </row>
    <row r="78" spans="1:7" x14ac:dyDescent="0.25">
      <c r="A78" s="53"/>
      <c r="B78" s="77"/>
      <c r="C78" s="77"/>
      <c r="D78" s="77"/>
      <c r="E78" s="77"/>
      <c r="F78" s="77"/>
      <c r="G78" s="77"/>
    </row>
    <row r="80" spans="1:7" x14ac:dyDescent="0.25">
      <c r="A80" t="s">
        <v>597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zoomScale="64" zoomScaleNormal="64" workbookViewId="0">
      <selection activeCell="F39" sqref="F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0" t="s">
        <v>426</v>
      </c>
      <c r="B1" s="183"/>
      <c r="C1" s="183"/>
      <c r="D1" s="183"/>
      <c r="E1" s="183"/>
      <c r="F1" s="183"/>
      <c r="G1" s="184"/>
    </row>
    <row r="2" spans="1:7" x14ac:dyDescent="0.25">
      <c r="A2" s="102" t="str">
        <f>'Formato 1'!A2</f>
        <v>Municipio de Tarimoro,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299</v>
      </c>
      <c r="B3" s="106"/>
      <c r="C3" s="106"/>
      <c r="D3" s="106"/>
      <c r="E3" s="106"/>
      <c r="F3" s="106"/>
      <c r="G3" s="107"/>
    </row>
    <row r="4" spans="1:7" x14ac:dyDescent="0.25">
      <c r="A4" s="105" t="s">
        <v>427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Diciembre de 2023 (b)</v>
      </c>
      <c r="B5" s="106"/>
      <c r="C5" s="106"/>
      <c r="D5" s="106"/>
      <c r="E5" s="106"/>
      <c r="F5" s="106"/>
      <c r="G5" s="107"/>
    </row>
    <row r="6" spans="1:7" ht="41.45" customHeight="1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85" t="s">
        <v>428</v>
      </c>
      <c r="B7" s="188" t="s">
        <v>301</v>
      </c>
      <c r="C7" s="188"/>
      <c r="D7" s="188"/>
      <c r="E7" s="188"/>
      <c r="F7" s="188"/>
      <c r="G7" s="188" t="s">
        <v>302</v>
      </c>
    </row>
    <row r="8" spans="1:7" ht="30" x14ac:dyDescent="0.25">
      <c r="A8" s="186"/>
      <c r="B8" s="7" t="s">
        <v>303</v>
      </c>
      <c r="C8" s="31" t="s">
        <v>391</v>
      </c>
      <c r="D8" s="31" t="s">
        <v>234</v>
      </c>
      <c r="E8" s="31" t="s">
        <v>189</v>
      </c>
      <c r="F8" s="31" t="s">
        <v>206</v>
      </c>
      <c r="G8" s="198"/>
    </row>
    <row r="9" spans="1:7" ht="15.75" customHeight="1" x14ac:dyDescent="0.25">
      <c r="A9" s="25" t="s">
        <v>429</v>
      </c>
      <c r="B9" s="171">
        <v>68529369.340000004</v>
      </c>
      <c r="C9" s="171">
        <v>-2208035.15</v>
      </c>
      <c r="D9" s="171">
        <v>66321334.190000005</v>
      </c>
      <c r="E9" s="171">
        <v>60648593.990000002</v>
      </c>
      <c r="F9" s="171">
        <v>60702847.490000002</v>
      </c>
      <c r="G9" s="171">
        <v>5672740.200000003</v>
      </c>
    </row>
    <row r="10" spans="1:7" x14ac:dyDescent="0.25">
      <c r="A10" s="56" t="s">
        <v>430</v>
      </c>
      <c r="B10" s="172">
        <v>68529369.340000004</v>
      </c>
      <c r="C10" s="172">
        <v>-2208035.15</v>
      </c>
      <c r="D10" s="173">
        <v>66321334.190000005</v>
      </c>
      <c r="E10" s="172">
        <v>60648593.990000002</v>
      </c>
      <c r="F10" s="172">
        <v>60702847.490000002</v>
      </c>
      <c r="G10" s="173">
        <v>5672740.200000003</v>
      </c>
    </row>
    <row r="11" spans="1:7" ht="15.75" customHeight="1" x14ac:dyDescent="0.25">
      <c r="A11" s="56" t="s">
        <v>431</v>
      </c>
      <c r="B11" s="173">
        <v>0</v>
      </c>
      <c r="C11" s="173">
        <v>0</v>
      </c>
      <c r="D11" s="173">
        <v>0</v>
      </c>
      <c r="E11" s="173">
        <v>0</v>
      </c>
      <c r="F11" s="173">
        <v>0</v>
      </c>
      <c r="G11" s="173">
        <v>0</v>
      </c>
    </row>
    <row r="12" spans="1:7" x14ac:dyDescent="0.25">
      <c r="A12" s="56" t="s">
        <v>432</v>
      </c>
      <c r="B12" s="173">
        <v>0</v>
      </c>
      <c r="C12" s="173">
        <v>0</v>
      </c>
      <c r="D12" s="173">
        <v>0</v>
      </c>
      <c r="E12" s="173">
        <v>0</v>
      </c>
      <c r="F12" s="173">
        <v>0</v>
      </c>
      <c r="G12" s="173">
        <v>0</v>
      </c>
    </row>
    <row r="13" spans="1:7" x14ac:dyDescent="0.25">
      <c r="A13" s="73" t="s">
        <v>433</v>
      </c>
      <c r="B13" s="173">
        <v>0</v>
      </c>
      <c r="C13" s="173">
        <v>0</v>
      </c>
      <c r="D13" s="173">
        <v>0</v>
      </c>
      <c r="E13" s="173">
        <v>0</v>
      </c>
      <c r="F13" s="173">
        <v>0</v>
      </c>
      <c r="G13" s="173">
        <v>0</v>
      </c>
    </row>
    <row r="14" spans="1:7" x14ac:dyDescent="0.25">
      <c r="A14" s="73" t="s">
        <v>434</v>
      </c>
      <c r="B14" s="173">
        <v>0</v>
      </c>
      <c r="C14" s="173">
        <v>0</v>
      </c>
      <c r="D14" s="173">
        <v>0</v>
      </c>
      <c r="E14" s="173">
        <v>0</v>
      </c>
      <c r="F14" s="173">
        <v>0</v>
      </c>
      <c r="G14" s="173">
        <v>0</v>
      </c>
    </row>
    <row r="15" spans="1:7" x14ac:dyDescent="0.25">
      <c r="A15" s="56" t="s">
        <v>435</v>
      </c>
      <c r="B15" s="173">
        <v>0</v>
      </c>
      <c r="C15" s="173">
        <v>0</v>
      </c>
      <c r="D15" s="173">
        <v>0</v>
      </c>
      <c r="E15" s="173">
        <v>0</v>
      </c>
      <c r="F15" s="173">
        <v>0</v>
      </c>
      <c r="G15" s="173">
        <v>0</v>
      </c>
    </row>
    <row r="16" spans="1:7" ht="30" x14ac:dyDescent="0.25">
      <c r="A16" s="57" t="s">
        <v>436</v>
      </c>
      <c r="B16" s="173">
        <v>0</v>
      </c>
      <c r="C16" s="173">
        <v>0</v>
      </c>
      <c r="D16" s="173">
        <v>0</v>
      </c>
      <c r="E16" s="173">
        <v>0</v>
      </c>
      <c r="F16" s="173">
        <v>0</v>
      </c>
      <c r="G16" s="173">
        <v>0</v>
      </c>
    </row>
    <row r="17" spans="1:7" x14ac:dyDescent="0.25">
      <c r="A17" s="73" t="s">
        <v>437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</row>
    <row r="18" spans="1:7" x14ac:dyDescent="0.25">
      <c r="A18" s="73" t="s">
        <v>438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v>0</v>
      </c>
    </row>
    <row r="19" spans="1:7" x14ac:dyDescent="0.25">
      <c r="A19" s="56" t="s">
        <v>439</v>
      </c>
      <c r="B19" s="173">
        <v>0</v>
      </c>
      <c r="C19" s="173">
        <v>0</v>
      </c>
      <c r="D19" s="173">
        <v>0</v>
      </c>
      <c r="E19" s="173">
        <v>0</v>
      </c>
      <c r="F19" s="173">
        <v>0</v>
      </c>
      <c r="G19" s="173">
        <v>0</v>
      </c>
    </row>
    <row r="20" spans="1:7" x14ac:dyDescent="0.25">
      <c r="A20" s="43"/>
      <c r="B20" s="174"/>
      <c r="C20" s="174"/>
      <c r="D20" s="174"/>
      <c r="E20" s="174"/>
      <c r="F20" s="174"/>
      <c r="G20" s="174"/>
    </row>
    <row r="21" spans="1:7" x14ac:dyDescent="0.25">
      <c r="A21" s="32" t="s">
        <v>440</v>
      </c>
      <c r="B21" s="171">
        <v>22564813.300000001</v>
      </c>
      <c r="C21" s="171">
        <v>1714228.97</v>
      </c>
      <c r="D21" s="171">
        <v>24279042.27</v>
      </c>
      <c r="E21" s="171">
        <v>24270620.75</v>
      </c>
      <c r="F21" s="171">
        <v>24279760.420000002</v>
      </c>
      <c r="G21" s="171">
        <v>8421.519999999553</v>
      </c>
    </row>
    <row r="22" spans="1:7" x14ac:dyDescent="0.25">
      <c r="A22" s="56" t="s">
        <v>430</v>
      </c>
      <c r="B22" s="172">
        <v>22564813.300000001</v>
      </c>
      <c r="C22" s="172">
        <v>1714228.97</v>
      </c>
      <c r="D22" s="173">
        <v>24279042.27</v>
      </c>
      <c r="E22" s="172">
        <v>24270620.75</v>
      </c>
      <c r="F22" s="172">
        <v>24279760.420000002</v>
      </c>
      <c r="G22" s="173">
        <v>8421.519999999553</v>
      </c>
    </row>
    <row r="23" spans="1:7" x14ac:dyDescent="0.25">
      <c r="A23" s="56" t="s">
        <v>431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</v>
      </c>
    </row>
    <row r="24" spans="1:7" x14ac:dyDescent="0.25">
      <c r="A24" s="56" t="s">
        <v>432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</row>
    <row r="25" spans="1:7" x14ac:dyDescent="0.25">
      <c r="A25" s="73" t="s">
        <v>433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</v>
      </c>
    </row>
    <row r="26" spans="1:7" x14ac:dyDescent="0.25">
      <c r="A26" s="73" t="s">
        <v>434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</v>
      </c>
    </row>
    <row r="27" spans="1:7" x14ac:dyDescent="0.25">
      <c r="A27" s="56" t="s">
        <v>435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v>0</v>
      </c>
    </row>
    <row r="28" spans="1:7" ht="30" x14ac:dyDescent="0.25">
      <c r="A28" s="57" t="s">
        <v>436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</row>
    <row r="29" spans="1:7" x14ac:dyDescent="0.25">
      <c r="A29" s="73" t="s">
        <v>437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</row>
    <row r="30" spans="1:7" x14ac:dyDescent="0.25">
      <c r="A30" s="73" t="s">
        <v>438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v>0</v>
      </c>
    </row>
    <row r="31" spans="1:7" x14ac:dyDescent="0.25">
      <c r="A31" s="56" t="s">
        <v>439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</row>
    <row r="32" spans="1:7" x14ac:dyDescent="0.25">
      <c r="A32" s="43"/>
      <c r="B32" s="174"/>
      <c r="C32" s="174"/>
      <c r="D32" s="174"/>
      <c r="E32" s="174"/>
      <c r="F32" s="174"/>
      <c r="G32" s="174"/>
    </row>
    <row r="33" spans="1:7" ht="14.45" customHeight="1" x14ac:dyDescent="0.25">
      <c r="A33" s="3" t="s">
        <v>441</v>
      </c>
      <c r="B33" s="171">
        <v>91094182.640000001</v>
      </c>
      <c r="C33" s="171">
        <v>-493806.17999999993</v>
      </c>
      <c r="D33" s="171">
        <v>90600376.460000008</v>
      </c>
      <c r="E33" s="171">
        <v>84919214.74000001</v>
      </c>
      <c r="F33" s="171">
        <v>84982607.909999996</v>
      </c>
      <c r="G33" s="171">
        <v>5681161.7200000025</v>
      </c>
    </row>
    <row r="34" spans="1:7" ht="14.45" customHeight="1" x14ac:dyDescent="0.25">
      <c r="A34" s="53"/>
      <c r="B34" s="74"/>
      <c r="C34" s="74"/>
      <c r="D34" s="74"/>
      <c r="E34" s="74"/>
      <c r="F34" s="74"/>
      <c r="G34" s="74"/>
    </row>
    <row r="36" spans="1:7" x14ac:dyDescent="0.25">
      <c r="A36" t="s">
        <v>597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scale="45" orientation="portrait" horizontalDpi="1200" verticalDpi="1200" r:id="rId1"/>
  <ignoredErrors>
    <ignoredError sqref="B34:G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 PC</cp:lastModifiedBy>
  <cp:revision/>
  <dcterms:created xsi:type="dcterms:W3CDTF">2023-03-16T22:14:51Z</dcterms:created>
  <dcterms:modified xsi:type="dcterms:W3CDTF">2024-03-05T23:48:39Z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