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6440EF24-298A-4892-B6DF-963E6C027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EAI!$A$1:$L$57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D40" i="4" l="1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<sst xmlns="http://schemas.openxmlformats.org/spreadsheetml/2006/main" count="63" uniqueCount="40">
  <si>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</si>
  <si>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</si>
  <si>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</si>
  <si>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</si>
  <si>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</si>
  <si>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</si>
  <si>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</si>
  <si>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</si>
  <si>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</si>
  <si>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</si>
  <si>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</si>
  <si>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</si>
  <si>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</si>
  <si>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</si>
  <si>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</si>
  <si>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</si>
  <si>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</si>
  <si>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</si>
  <si>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</si>
  <si>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</si>
  <si>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</si>
  <si>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</si>
  <si>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</si>
  <si>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</si>
  <si>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</si>
  <si>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</si>
  <si>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</si>
  <si>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</si>
  <si>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</si>
  <si>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</si>
  <si>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</si>
  <si>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</si>
  <si>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</si>
  <si>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</si>
  <si>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</si>
  <si>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</si>
  <si>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</si>
  <si>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</si>
  <si>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</si>
  <si>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Tarimoro, Gto.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</si>
</sst>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4" fontId="8" fillId="0" borderId="6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 wrapText="1"/>
    </xf>
    <xf numFmtId="0" fontId="9" fillId="0" borderId="3" xfId="8" applyFont="1" applyBorder="1" applyAlignment="1">
      <alignment horizontal="left" vertical="top" wrapText="1"/>
    </xf>
    <xf numFmtId="0" fontId="8" fillId="0" borderId="0" xfId="9" applyFont="1" applyAlignment="1" applyProtection="1">
      <alignment horizontal="right" vertical="top"/>
      <protection locked="0"/>
    </xf>
    <xf numFmtId="0" fontId="8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4" fillId="0" borderId="3" xfId="8" applyFont="1" applyBorder="1" applyAlignment="1" applyProtection="1">
      <alignment horizontal="left" vertical="top" wrapText="1" indent="1"/>
      <protection locked="0"/>
    </xf>
    <xf numFmtId="0" fontId="8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 applyProtection="1">
      <alignment vertical="top"/>
      <protection locked="0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2" xfId="8" applyFont="1" applyBorder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0" borderId="12" xfId="8" applyFont="1" applyBorder="1" applyAlignment="1">
      <alignment horizontal="left" vertical="top" wrapText="1" indent="1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ABAF6199-7688-4AAF-A6D4-9D18C8F76BB9}"/>
    <cellStyle name="Millares 2 3" xfId="5" xr:uid="{00000000-0005-0000-0000-000004000000}"/>
    <cellStyle name="Millares 2 3 2" xfId="20" xr:uid="{E30B4BCE-93EE-496F-AD81-932EA61B76EA}"/>
    <cellStyle name="Millares 2 4" xfId="18" xr:uid="{2738382D-8FB0-494E-9F5C-BADA81BE3A8B}"/>
    <cellStyle name="Millares 3" xfId="6" xr:uid="{00000000-0005-0000-0000-000005000000}"/>
    <cellStyle name="Millares 3 2" xfId="21" xr:uid="{CD664F6C-8984-44EE-B46B-44972196F7A6}"/>
    <cellStyle name="Moneda 2" xfId="7" xr:uid="{00000000-0005-0000-0000-000006000000}"/>
    <cellStyle name="Moneda 2 2" xfId="22" xr:uid="{6A076EB8-52A6-4E71-B093-28BB8FA0C256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8155C387-7D25-4BA7-A633-F187AF57E212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D9D0DA70-8A89-4B4D-8EB4-5942F3BAC7BF}"/>
    <cellStyle name="Normal 6 3" xfId="24" xr:uid="{B718A04D-2201-484B-B70E-DA7F5425403F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AAC67E-D970-4FFD-9CFD-40701F0F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428625</xdr:colOff>
      <xdr:row>0</xdr:row>
      <xdr:rowOff>0</xdr:rowOff>
    </xdr:from>
    <xdr:to>
      <xdr:col>6</xdr:col>
      <xdr:colOff>1009649</xdr:colOff>
      <xdr:row>1</xdr:row>
      <xdr:rowOff>9525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104E61E1-81BE-4E5F-8635-698CF26CBE2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67825" y="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47</xdr:row>
      <xdr:rowOff>57150</xdr:rowOff>
    </xdr:from>
    <xdr:to>
      <xdr:col>6</xdr:col>
      <xdr:colOff>561975</xdr:colOff>
      <xdr:row>54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E0F766E-A53F-4546-BD83-D62B4BF8FD16}"/>
            </a:ext>
          </a:extLst>
        </xdr:cNvPr>
        <xdr:cNvSpPr txBox="1"/>
      </xdr:nvSpPr>
      <xdr:spPr>
        <a:xfrm>
          <a:off x="47625" y="8629650"/>
          <a:ext cx="9340850" cy="100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49</xdr:row>
      <xdr:rowOff>0</xdr:rowOff>
    </xdr:from>
    <xdr:to>
      <xdr:col>2</xdr:col>
      <xdr:colOff>19050</xdr:colOff>
      <xdr:row>49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572F42C-F0D9-4183-BFE6-38632E33CDE6}"/>
            </a:ext>
          </a:extLst>
        </xdr:cNvPr>
        <xdr:cNvCxnSpPr/>
      </xdr:nvCxnSpPr>
      <xdr:spPr>
        <a:xfrm>
          <a:off x="4591050" y="91440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49</xdr:row>
      <xdr:rowOff>57150</xdr:rowOff>
    </xdr:from>
    <xdr:to>
      <xdr:col>4</xdr:col>
      <xdr:colOff>447675</xdr:colOff>
      <xdr:row>49</xdr:row>
      <xdr:rowOff>57150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5A46C90-13A7-4242-B416-4B0901FA02BD}"/>
            </a:ext>
          </a:extLst>
        </xdr:cNvPr>
        <xdr:cNvCxnSpPr/>
      </xdr:nvCxnSpPr>
      <xdr:spPr>
        <a:xfrm>
          <a:off x="5600700" y="9201150"/>
          <a:ext cx="1590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49</xdr:row>
      <xdr:rowOff>9526</xdr:rowOff>
    </xdr:from>
    <xdr:to>
      <xdr:col>0</xdr:col>
      <xdr:colOff>2133600</xdr:colOff>
      <xdr:row>49</xdr:row>
      <xdr:rowOff>19051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44B9D6D-38EF-4124-8934-484B5D6CE946}"/>
            </a:ext>
          </a:extLst>
        </xdr:cNvPr>
        <xdr:cNvCxnSpPr/>
      </xdr:nvCxnSpPr>
      <xdr:spPr>
        <a:xfrm flipV="1">
          <a:off x="314325" y="91535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showGridLines="0" tabSelected="1" topLeftCell="A36" zoomScaleNormal="100" workbookViewId="0">
      <selection activeCell="H52" sqref="H5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51" t="s">
        <v>39</v>
      </c>
      <c r="B1" s="52"/>
      <c r="C1" s="52"/>
      <c r="D1" s="52"/>
      <c r="E1" s="52"/>
      <c r="F1" s="52"/>
      <c r="G1" s="53"/>
    </row>
    <row r="2" spans="1:7" s="3" customFormat="1" x14ac:dyDescent="0.2">
      <c r="A2" s="32"/>
      <c r="B2" s="56" t="s">
        <v>0</v>
      </c>
      <c r="C2" s="57"/>
      <c r="D2" s="57"/>
      <c r="E2" s="57"/>
      <c r="F2" s="58"/>
      <c r="G2" s="54" t="s">
        <v>7</v>
      </c>
    </row>
    <row r="3" spans="1:7" s="1" customFormat="1" ht="24.95" customHeight="1" x14ac:dyDescent="0.2">
      <c r="A3" s="3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5"/>
    </row>
    <row r="4" spans="1:7" s="1" customFormat="1" x14ac:dyDescent="0.2">
      <c r="A4" s="34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41" t="s">
        <v>14</v>
      </c>
      <c r="B5" s="13">
        <v>13219305</v>
      </c>
      <c r="C5" s="13">
        <v>0</v>
      </c>
      <c r="D5" s="13">
        <v>13219305</v>
      </c>
      <c r="E5" s="13">
        <v>10524852.76</v>
      </c>
      <c r="F5" s="13">
        <v>10524852.699999999</v>
      </c>
      <c r="G5" s="13">
        <v>-2694452.3000000007</v>
      </c>
    </row>
    <row r="6" spans="1:7" x14ac:dyDescent="0.2">
      <c r="A6" s="42" t="s">
        <v>15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x14ac:dyDescent="0.2">
      <c r="A7" s="41" t="s">
        <v>16</v>
      </c>
      <c r="B7" s="14">
        <v>1900000</v>
      </c>
      <c r="C7" s="14">
        <v>0</v>
      </c>
      <c r="D7" s="14">
        <v>1900000</v>
      </c>
      <c r="E7" s="14">
        <v>0</v>
      </c>
      <c r="F7" s="14">
        <v>0</v>
      </c>
      <c r="G7" s="14">
        <v>-1900000</v>
      </c>
    </row>
    <row r="8" spans="1:7" x14ac:dyDescent="0.2">
      <c r="A8" s="41" t="s">
        <v>17</v>
      </c>
      <c r="B8" s="14">
        <v>8550080</v>
      </c>
      <c r="C8" s="14">
        <v>0</v>
      </c>
      <c r="D8" s="14">
        <v>8550080</v>
      </c>
      <c r="E8" s="14">
        <v>2663688.4500000002</v>
      </c>
      <c r="F8" s="14">
        <v>2663619.1</v>
      </c>
      <c r="G8" s="14">
        <v>-5886460.9000000004</v>
      </c>
    </row>
    <row r="9" spans="1:7" x14ac:dyDescent="0.2">
      <c r="A9" s="41" t="s">
        <v>18</v>
      </c>
      <c r="B9" s="14">
        <v>4520250</v>
      </c>
      <c r="C9" s="14">
        <v>200000</v>
      </c>
      <c r="D9" s="14">
        <v>4720250</v>
      </c>
      <c r="E9" s="14">
        <v>1264175.1599999999</v>
      </c>
      <c r="F9" s="14">
        <v>1264175.1200000001</v>
      </c>
      <c r="G9" s="14">
        <v>-3256074.88</v>
      </c>
    </row>
    <row r="10" spans="1:7" x14ac:dyDescent="0.2">
      <c r="A10" s="42" t="s">
        <v>19</v>
      </c>
      <c r="B10" s="14">
        <v>2694750</v>
      </c>
      <c r="C10" s="14">
        <v>0</v>
      </c>
      <c r="D10" s="14">
        <v>2694750</v>
      </c>
      <c r="E10" s="14">
        <v>109424.43</v>
      </c>
      <c r="F10" s="14">
        <v>109424.49</v>
      </c>
      <c r="G10" s="14">
        <v>-2585325.5099999998</v>
      </c>
    </row>
    <row r="11" spans="1:7" x14ac:dyDescent="0.2">
      <c r="A11" s="41" t="s">
        <v>20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22.5" x14ac:dyDescent="0.2">
      <c r="A12" s="41" t="s">
        <v>21</v>
      </c>
      <c r="B12" s="14">
        <v>168847920.22999999</v>
      </c>
      <c r="C12" s="14">
        <v>-841029.4</v>
      </c>
      <c r="D12" s="14">
        <v>168006890.82999998</v>
      </c>
      <c r="E12" s="14">
        <v>87864122.390000001</v>
      </c>
      <c r="F12" s="14">
        <v>87864122.390000001</v>
      </c>
      <c r="G12" s="14">
        <v>-80983797.839999989</v>
      </c>
    </row>
    <row r="13" spans="1:7" ht="22.5" x14ac:dyDescent="0.2">
      <c r="A13" s="41" t="s">
        <v>22</v>
      </c>
      <c r="B13" s="14">
        <v>36927661.759999998</v>
      </c>
      <c r="C13" s="14">
        <v>41737421.689999998</v>
      </c>
      <c r="D13" s="14">
        <v>78665083.449999988</v>
      </c>
      <c r="E13" s="14">
        <v>32600598.68</v>
      </c>
      <c r="F13" s="14">
        <v>32600598.68</v>
      </c>
      <c r="G13" s="14">
        <v>-4327063.0799999982</v>
      </c>
    </row>
    <row r="14" spans="1:7" x14ac:dyDescent="0.2">
      <c r="A14" s="4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">
      <c r="A15" s="43"/>
      <c r="B15" s="11"/>
      <c r="C15" s="11"/>
      <c r="D15" s="11"/>
      <c r="E15" s="11"/>
      <c r="F15" s="11"/>
      <c r="G15" s="11"/>
    </row>
    <row r="16" spans="1:7" x14ac:dyDescent="0.2">
      <c r="A16" s="44" t="s">
        <v>24</v>
      </c>
      <c r="B16" s="15">
        <v>236659966.98999998</v>
      </c>
      <c r="C16" s="15">
        <v>41096392.289999999</v>
      </c>
      <c r="D16" s="15">
        <v>277756359.27999997</v>
      </c>
      <c r="E16" s="15">
        <v>135026861.87</v>
      </c>
      <c r="F16" s="9">
        <v>135026792.47999999</v>
      </c>
      <c r="G16" s="10">
        <v>-101633174.50999999</v>
      </c>
    </row>
    <row r="17" spans="1:7" x14ac:dyDescent="0.2">
      <c r="A17" s="45"/>
      <c r="B17" s="21"/>
      <c r="C17" s="21"/>
      <c r="D17" s="24"/>
      <c r="E17" s="22" t="s">
        <v>25</v>
      </c>
      <c r="F17" s="25"/>
      <c r="G17" s="10">
        <v>-101633174.50999999</v>
      </c>
    </row>
    <row r="18" spans="1:7" ht="10.5" customHeight="1" x14ac:dyDescent="0.2">
      <c r="A18" s="30"/>
      <c r="B18" s="56" t="s">
        <v>0</v>
      </c>
      <c r="C18" s="57"/>
      <c r="D18" s="57"/>
      <c r="E18" s="57"/>
      <c r="F18" s="58"/>
      <c r="G18" s="54" t="s">
        <v>7</v>
      </c>
    </row>
    <row r="19" spans="1:7" ht="22.5" x14ac:dyDescent="0.2">
      <c r="A19" s="35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5"/>
    </row>
    <row r="20" spans="1:7" x14ac:dyDescent="0.2">
      <c r="A20" s="31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8" t="s">
        <v>27</v>
      </c>
      <c r="B21" s="16">
        <v>236659966.98999998</v>
      </c>
      <c r="C21" s="16">
        <v>41096392.289999999</v>
      </c>
      <c r="D21" s="16">
        <v>277756359.27999997</v>
      </c>
      <c r="E21" s="16">
        <v>135026861.87</v>
      </c>
      <c r="F21" s="16">
        <v>135026792.47999999</v>
      </c>
      <c r="G21" s="16">
        <v>-101633174.50999999</v>
      </c>
    </row>
    <row r="22" spans="1:7" x14ac:dyDescent="0.2">
      <c r="A22" s="46" t="s">
        <v>14</v>
      </c>
      <c r="B22" s="17">
        <v>13219305</v>
      </c>
      <c r="C22" s="17">
        <v>0</v>
      </c>
      <c r="D22" s="17">
        <v>13219305</v>
      </c>
      <c r="E22" s="17">
        <v>10524852.76</v>
      </c>
      <c r="F22" s="17">
        <v>10524852.699999999</v>
      </c>
      <c r="G22" s="17">
        <v>-2694452.3000000007</v>
      </c>
    </row>
    <row r="23" spans="1:7" x14ac:dyDescent="0.2">
      <c r="A23" s="46" t="s">
        <v>15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">
      <c r="A24" s="46" t="s">
        <v>16</v>
      </c>
      <c r="B24" s="17">
        <v>1900000</v>
      </c>
      <c r="C24" s="17">
        <v>0</v>
      </c>
      <c r="D24" s="17">
        <v>1900000</v>
      </c>
      <c r="E24" s="17">
        <v>0</v>
      </c>
      <c r="F24" s="17">
        <v>0</v>
      </c>
      <c r="G24" s="17">
        <v>-1900000</v>
      </c>
    </row>
    <row r="25" spans="1:7" x14ac:dyDescent="0.2">
      <c r="A25" s="46" t="s">
        <v>17</v>
      </c>
      <c r="B25" s="17">
        <v>8550080</v>
      </c>
      <c r="C25" s="17">
        <v>0</v>
      </c>
      <c r="D25" s="17">
        <v>8550080</v>
      </c>
      <c r="E25" s="17">
        <v>2663688.4500000002</v>
      </c>
      <c r="F25" s="17">
        <v>2663619.1</v>
      </c>
      <c r="G25" s="17">
        <v>-5886460.9000000004</v>
      </c>
    </row>
    <row r="26" spans="1:7" x14ac:dyDescent="0.2">
      <c r="A26" s="46" t="s">
        <v>28</v>
      </c>
      <c r="B26" s="17">
        <v>4520250</v>
      </c>
      <c r="C26" s="17">
        <v>200000</v>
      </c>
      <c r="D26" s="17">
        <v>4720250</v>
      </c>
      <c r="E26" s="17">
        <v>1264175.1599999999</v>
      </c>
      <c r="F26" s="17">
        <v>1264175.1200000001</v>
      </c>
      <c r="G26" s="17">
        <v>-3256074.88</v>
      </c>
    </row>
    <row r="27" spans="1:7" x14ac:dyDescent="0.2">
      <c r="A27" s="46" t="s">
        <v>29</v>
      </c>
      <c r="B27" s="17">
        <v>2694750</v>
      </c>
      <c r="C27" s="17">
        <v>0</v>
      </c>
      <c r="D27" s="17">
        <v>2694750</v>
      </c>
      <c r="E27" s="17">
        <v>109424.43</v>
      </c>
      <c r="F27" s="17">
        <v>109424.49</v>
      </c>
      <c r="G27" s="17">
        <v>-2585325.5099999998</v>
      </c>
    </row>
    <row r="28" spans="1:7" ht="22.5" x14ac:dyDescent="0.2">
      <c r="A28" s="46" t="s">
        <v>30</v>
      </c>
      <c r="B28" s="17">
        <v>168847920.22999999</v>
      </c>
      <c r="C28" s="17">
        <v>-841029.4</v>
      </c>
      <c r="D28" s="17">
        <v>168006890.82999998</v>
      </c>
      <c r="E28" s="17">
        <v>87864122.390000001</v>
      </c>
      <c r="F28" s="17">
        <v>87864122.390000001</v>
      </c>
      <c r="G28" s="17">
        <v>-80983797.839999989</v>
      </c>
    </row>
    <row r="29" spans="1:7" ht="22.5" x14ac:dyDescent="0.2">
      <c r="A29" s="46" t="s">
        <v>22</v>
      </c>
      <c r="B29" s="17">
        <v>36927661.759999998</v>
      </c>
      <c r="C29" s="17">
        <v>41737421.689999998</v>
      </c>
      <c r="D29" s="17">
        <v>78665083.449999988</v>
      </c>
      <c r="E29" s="17">
        <v>32600598.68</v>
      </c>
      <c r="F29" s="17">
        <v>32600598.68</v>
      </c>
      <c r="G29" s="17">
        <v>-4327063.0799999982</v>
      </c>
    </row>
    <row r="30" spans="1:7" x14ac:dyDescent="0.2">
      <c r="A30" s="46"/>
      <c r="B30" s="17"/>
      <c r="C30" s="17"/>
      <c r="D30" s="17"/>
      <c r="E30" s="17"/>
      <c r="F30" s="17"/>
      <c r="G30" s="17"/>
    </row>
    <row r="31" spans="1:7" ht="33.75" x14ac:dyDescent="0.2">
      <c r="A31" s="36" t="s">
        <v>37</v>
      </c>
      <c r="B31" s="18">
        <f t="shared" ref="B31:G31" si="0">SUM(B32:B35)</f>
        <v>0</v>
      </c>
      <c r="C31" s="18">
        <f t="shared" si="0"/>
        <v>0</v>
      </c>
      <c r="D31" s="18">
        <f t="shared" si="0"/>
        <v>0</v>
      </c>
      <c r="E31" s="18">
        <f t="shared" si="0"/>
        <v>0</v>
      </c>
      <c r="F31" s="18">
        <f t="shared" si="0"/>
        <v>0</v>
      </c>
      <c r="G31" s="18">
        <f t="shared" si="0"/>
        <v>0</v>
      </c>
    </row>
    <row r="32" spans="1:7" x14ac:dyDescent="0.2">
      <c r="A32" s="46" t="s">
        <v>15</v>
      </c>
      <c r="B32" s="17">
        <v>0</v>
      </c>
      <c r="C32" s="17">
        <v>0</v>
      </c>
      <c r="D32" s="17">
        <f>B32+C32</f>
        <v>0</v>
      </c>
      <c r="E32" s="17">
        <v>0</v>
      </c>
      <c r="F32" s="17">
        <v>0</v>
      </c>
      <c r="G32" s="17">
        <f>F32-B32</f>
        <v>0</v>
      </c>
    </row>
    <row r="33" spans="1:12" x14ac:dyDescent="0.2">
      <c r="A33" s="46" t="s">
        <v>31</v>
      </c>
      <c r="B33" s="17">
        <v>0</v>
      </c>
      <c r="C33" s="17">
        <v>0</v>
      </c>
      <c r="D33" s="17">
        <f>B33+C33</f>
        <v>0</v>
      </c>
      <c r="E33" s="17">
        <v>0</v>
      </c>
      <c r="F33" s="17">
        <v>0</v>
      </c>
      <c r="G33" s="17">
        <f t="shared" ref="G33:G35" si="1">F33-B33</f>
        <v>0</v>
      </c>
    </row>
    <row r="34" spans="1:12" ht="22.5" x14ac:dyDescent="0.2">
      <c r="A34" s="46" t="s">
        <v>32</v>
      </c>
      <c r="B34" s="17">
        <v>0</v>
      </c>
      <c r="C34" s="17">
        <v>0</v>
      </c>
      <c r="D34" s="17">
        <f>B34+C34</f>
        <v>0</v>
      </c>
      <c r="E34" s="17">
        <v>0</v>
      </c>
      <c r="F34" s="17">
        <v>0</v>
      </c>
      <c r="G34" s="17">
        <f t="shared" si="1"/>
        <v>0</v>
      </c>
    </row>
    <row r="35" spans="1:12" ht="22.5" x14ac:dyDescent="0.2">
      <c r="A35" s="46" t="s">
        <v>22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v>0</v>
      </c>
      <c r="G35" s="17">
        <f t="shared" si="1"/>
        <v>0</v>
      </c>
    </row>
    <row r="36" spans="1:12" x14ac:dyDescent="0.2">
      <c r="A36" s="47"/>
      <c r="B36" s="17"/>
      <c r="C36" s="17"/>
      <c r="D36" s="17"/>
      <c r="E36" s="17"/>
      <c r="F36" s="17"/>
      <c r="G36" s="17"/>
    </row>
    <row r="37" spans="1:12" x14ac:dyDescent="0.2">
      <c r="A37" s="29" t="s">
        <v>33</v>
      </c>
      <c r="B37" s="18">
        <f t="shared" ref="B37:G37" si="2">SUM(B38)</f>
        <v>0</v>
      </c>
      <c r="C37" s="18">
        <f t="shared" si="2"/>
        <v>0</v>
      </c>
      <c r="D37" s="18">
        <f t="shared" si="2"/>
        <v>0</v>
      </c>
      <c r="E37" s="18">
        <f t="shared" si="2"/>
        <v>0</v>
      </c>
      <c r="F37" s="18">
        <f t="shared" si="2"/>
        <v>0</v>
      </c>
      <c r="G37" s="18">
        <f t="shared" si="2"/>
        <v>0</v>
      </c>
    </row>
    <row r="38" spans="1:12" x14ac:dyDescent="0.2">
      <c r="A38" s="46" t="s">
        <v>23</v>
      </c>
      <c r="B38" s="17">
        <v>0</v>
      </c>
      <c r="C38" s="17">
        <v>0</v>
      </c>
      <c r="D38" s="17">
        <f>B38+C38</f>
        <v>0</v>
      </c>
      <c r="E38" s="17">
        <v>0</v>
      </c>
      <c r="F38" s="17">
        <v>0</v>
      </c>
      <c r="G38" s="17">
        <f>F38-B38</f>
        <v>0</v>
      </c>
    </row>
    <row r="39" spans="1:12" x14ac:dyDescent="0.2">
      <c r="A39" s="48"/>
      <c r="B39" s="19"/>
      <c r="C39" s="19"/>
      <c r="D39" s="19"/>
      <c r="E39" s="19"/>
      <c r="F39" s="19"/>
      <c r="G39" s="19"/>
    </row>
    <row r="40" spans="1:12" x14ac:dyDescent="0.2">
      <c r="A40" s="12" t="s">
        <v>24</v>
      </c>
      <c r="B40" s="15">
        <f>SUM(B37+B31+B21)</f>
        <v>236659966.98999998</v>
      </c>
      <c r="C40" s="15">
        <f t="shared" ref="C40:G40" si="3">SUM(C37+C31+C21)</f>
        <v>41096392.289999999</v>
      </c>
      <c r="D40" s="15">
        <f t="shared" si="3"/>
        <v>277756359.27999997</v>
      </c>
      <c r="E40" s="15">
        <f t="shared" si="3"/>
        <v>135026861.87</v>
      </c>
      <c r="F40" s="15">
        <f t="shared" si="3"/>
        <v>135026792.47999999</v>
      </c>
      <c r="G40" s="10">
        <f t="shared" si="3"/>
        <v>-101633174.50999999</v>
      </c>
    </row>
    <row r="41" spans="1:12" x14ac:dyDescent="0.2">
      <c r="A41" s="20"/>
      <c r="B41" s="21"/>
      <c r="C41" s="21"/>
      <c r="D41" s="21"/>
      <c r="E41" s="22" t="s">
        <v>25</v>
      </c>
      <c r="F41" s="23"/>
      <c r="G41" s="10">
        <v>-101633174.50999999</v>
      </c>
    </row>
    <row r="43" spans="1:12" ht="22.5" x14ac:dyDescent="0.2">
      <c r="A43" s="26" t="s">
        <v>34</v>
      </c>
    </row>
    <row r="44" spans="1:12" x14ac:dyDescent="0.2">
      <c r="A44" s="27" t="s">
        <v>35</v>
      </c>
    </row>
    <row r="45" spans="1:12" x14ac:dyDescent="0.2">
      <c r="A45" s="49" t="s">
        <v>36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2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2" x14ac:dyDescent="0.2">
      <c r="A47" s="2" t="s">
        <v>38</v>
      </c>
      <c r="B47" s="38"/>
      <c r="C47" s="38"/>
      <c r="D47" s="38"/>
      <c r="E47" s="38"/>
      <c r="F47" s="38"/>
    </row>
    <row r="48" spans="1:12" x14ac:dyDescent="0.2">
      <c r="A48" s="37"/>
      <c r="B48" s="38"/>
      <c r="C48" s="38"/>
      <c r="D48" s="38"/>
      <c r="E48" s="38"/>
      <c r="F48" s="38"/>
    </row>
    <row r="49" spans="1:6" x14ac:dyDescent="0.2">
      <c r="A49" s="37"/>
      <c r="B49" s="38"/>
      <c r="C49" s="38"/>
      <c r="D49" s="38"/>
      <c r="E49" s="38"/>
      <c r="F49" s="38"/>
    </row>
    <row r="50" spans="1:6" x14ac:dyDescent="0.2">
      <c r="A50" s="37"/>
      <c r="B50" s="38"/>
      <c r="C50" s="38"/>
      <c r="D50" s="38"/>
      <c r="E50" s="38"/>
      <c r="F50" s="38"/>
    </row>
    <row r="51" spans="1:6" x14ac:dyDescent="0.2">
      <c r="A51" s="37"/>
      <c r="B51" s="38"/>
      <c r="C51" s="38"/>
      <c r="D51" s="38"/>
      <c r="E51" s="38"/>
      <c r="F51" s="38"/>
    </row>
    <row r="52" spans="1:6" x14ac:dyDescent="0.2">
      <c r="A52" s="37"/>
      <c r="B52" s="38"/>
      <c r="C52" s="38"/>
      <c r="D52" s="38"/>
      <c r="E52" s="38"/>
      <c r="F52" s="38"/>
    </row>
    <row r="53" spans="1:6" x14ac:dyDescent="0.2">
      <c r="A53" s="37"/>
      <c r="B53" s="38"/>
      <c r="C53" s="38"/>
      <c r="D53" s="38"/>
      <c r="E53" s="38"/>
      <c r="F53" s="38"/>
    </row>
    <row r="54" spans="1:6" x14ac:dyDescent="0.2">
      <c r="A54" s="39"/>
      <c r="B54" s="39"/>
      <c r="C54" s="40"/>
      <c r="D54" s="40"/>
      <c r="E54" s="40"/>
      <c r="F54" s="40"/>
    </row>
  </sheetData>
  <sheetProtection formatCells="0" formatColumns="0" formatRows="0" insertRows="0" autoFilter="0"/>
  <mergeCells count="6">
    <mergeCell ref="A45:L46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scale="67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2024-08-30T20:06:45Z</cp:lastPrinted>
  <dcterms:created xsi:type="dcterms:W3CDTF">2012-12-11T20:48:19Z</dcterms:created>
  <dcterms:modified xsi:type="dcterms:W3CDTF">2024-08-30T20:08:34Z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