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83399367-F8A0-4FAF-9121-03308A5BE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<sst xmlns="http://schemas.openxmlformats.org/spreadsheetml/2006/main" count="45" uniqueCount="37">
  <si>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</si>
  <si>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</si>
  <si>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</si>
  <si>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</si>
  <si>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</si>
  <si>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</si>
  <si>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</si>
  <si>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</si>
  <si>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</si>
  <si>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</si>
  <si>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</si>
  <si>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</si>
  <si>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</si>
  <si>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</si>
  <si>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</si>
  <si>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</si>
  <si>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</si>
  <si>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</si>
  <si>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</si>
  <si>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</si>
  <si>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</si>
  <si>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</si>
  <si>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</si>
  <si>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</si>
  <si>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</si>
  <si>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</si>
  <si>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</si>
  <si>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</si>
  <si>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</si>
  <si>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</si>
  <si>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</si>
  <si>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</si>
  <si>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</si>
  <si>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</si>
  <si>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</si>
  <si>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</si>
  <si>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Tarimoro, Gto.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</si>
</sst>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2" applyFont="1" applyAlignment="1" applyProtection="1">
      <alignment horizontal="right"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A9C54F35-DDDC-4D3E-9422-A218781A5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B89D7B-CDC9-4483-A4FD-3CBB954A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771525</xdr:colOff>
      <xdr:row>0</xdr:row>
      <xdr:rowOff>76200</xdr:rowOff>
    </xdr:from>
    <xdr:to>
      <xdr:col>3</xdr:col>
      <xdr:colOff>1343025</xdr:colOff>
      <xdr:row>0</xdr:row>
      <xdr:rowOff>419101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EE13573A-24F8-4C9A-A764-DC80398DD4C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9875" y="76200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41</xdr:row>
      <xdr:rowOff>142874</xdr:rowOff>
    </xdr:from>
    <xdr:to>
      <xdr:col>3</xdr:col>
      <xdr:colOff>1133475</xdr:colOff>
      <xdr:row>51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4282AAE-0F6D-49B4-89E6-92DEC21EC0E2}"/>
            </a:ext>
          </a:extLst>
        </xdr:cNvPr>
        <xdr:cNvSpPr txBox="1"/>
      </xdr:nvSpPr>
      <xdr:spPr>
        <a:xfrm>
          <a:off x="1" y="6648449"/>
          <a:ext cx="6981824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268931</xdr:colOff>
      <xdr:row>45</xdr:row>
      <xdr:rowOff>113749</xdr:rowOff>
    </xdr:from>
    <xdr:to>
      <xdr:col>0</xdr:col>
      <xdr:colOff>2009775</xdr:colOff>
      <xdr:row>45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9FAB8EA-E7EA-4631-81EF-2898828AA568}"/>
            </a:ext>
          </a:extLst>
        </xdr:cNvPr>
        <xdr:cNvCxnSpPr/>
      </xdr:nvCxnSpPr>
      <xdr:spPr>
        <a:xfrm>
          <a:off x="268931" y="6905074"/>
          <a:ext cx="1740844" cy="19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616263</xdr:colOff>
      <xdr:row>45</xdr:row>
      <xdr:rowOff>114300</xdr:rowOff>
    </xdr:from>
    <xdr:to>
      <xdr:col>2</xdr:col>
      <xdr:colOff>1352550</xdr:colOff>
      <xdr:row>45</xdr:row>
      <xdr:rowOff>114300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2245402-ACFD-4DB8-95FF-E28B1BE39966}"/>
            </a:ext>
          </a:extLst>
        </xdr:cNvPr>
        <xdr:cNvCxnSpPr/>
      </xdr:nvCxnSpPr>
      <xdr:spPr>
        <a:xfrm>
          <a:off x="3549963" y="7191375"/>
          <a:ext cx="219361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showGridLines="0" tabSelected="1" topLeftCell="A16" zoomScaleNormal="100" workbookViewId="0">
      <selection activeCell="G44" sqref="G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31" t="s">
        <v>36</v>
      </c>
      <c r="B1" s="32"/>
      <c r="C1" s="32"/>
      <c r="D1" s="33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236659966.98999998</v>
      </c>
      <c r="C3" s="3">
        <f t="shared" ref="C3:D3" si="0">SUM(C4:C13)</f>
        <v>135026861.87</v>
      </c>
      <c r="D3" s="4">
        <f t="shared" si="0"/>
        <v>135026792.47999999</v>
      </c>
    </row>
    <row r="4" spans="1:4" x14ac:dyDescent="0.2">
      <c r="A4" s="22" t="s">
        <v>1</v>
      </c>
      <c r="B4" s="5">
        <v>13219305</v>
      </c>
      <c r="C4" s="5">
        <v>10524852.76</v>
      </c>
      <c r="D4" s="6">
        <v>10524852.699999999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1900000</v>
      </c>
      <c r="C6" s="5">
        <v>0</v>
      </c>
      <c r="D6" s="6">
        <v>0</v>
      </c>
    </row>
    <row r="7" spans="1:4" x14ac:dyDescent="0.2">
      <c r="A7" s="22" t="s">
        <v>4</v>
      </c>
      <c r="B7" s="5">
        <v>8550080</v>
      </c>
      <c r="C7" s="5">
        <v>2663688.4500000002</v>
      </c>
      <c r="D7" s="6">
        <v>2663619.1</v>
      </c>
    </row>
    <row r="8" spans="1:4" x14ac:dyDescent="0.2">
      <c r="A8" s="22" t="s">
        <v>5</v>
      </c>
      <c r="B8" s="5">
        <v>4520250</v>
      </c>
      <c r="C8" s="5">
        <v>1264175.1599999999</v>
      </c>
      <c r="D8" s="6">
        <v>1264175.1200000001</v>
      </c>
    </row>
    <row r="9" spans="1:4" x14ac:dyDescent="0.2">
      <c r="A9" s="22" t="s">
        <v>6</v>
      </c>
      <c r="B9" s="5">
        <v>2694750</v>
      </c>
      <c r="C9" s="5">
        <v>109424.43</v>
      </c>
      <c r="D9" s="6">
        <v>109424.49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168847920.22999999</v>
      </c>
      <c r="C11" s="5">
        <v>87864122.390000001</v>
      </c>
      <c r="D11" s="6">
        <v>87864122.390000001</v>
      </c>
    </row>
    <row r="12" spans="1:4" x14ac:dyDescent="0.2">
      <c r="A12" s="22" t="s">
        <v>9</v>
      </c>
      <c r="B12" s="5">
        <v>36927661.759999998</v>
      </c>
      <c r="C12" s="5">
        <v>32600598.68</v>
      </c>
      <c r="D12" s="6">
        <v>32600598.68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236659966.99000001</v>
      </c>
      <c r="C14" s="7">
        <f t="shared" ref="C14:D14" si="1">SUM(C15:C23)</f>
        <v>161671270.08000001</v>
      </c>
      <c r="D14" s="8">
        <f t="shared" si="1"/>
        <v>152975934.31</v>
      </c>
    </row>
    <row r="15" spans="1:4" x14ac:dyDescent="0.2">
      <c r="A15" s="22" t="s">
        <v>12</v>
      </c>
      <c r="B15" s="5">
        <v>94561543.420000002</v>
      </c>
      <c r="C15" s="5">
        <v>39647592.149999999</v>
      </c>
      <c r="D15" s="6">
        <v>39647592.149999999</v>
      </c>
    </row>
    <row r="16" spans="1:4" x14ac:dyDescent="0.2">
      <c r="A16" s="22" t="s">
        <v>13</v>
      </c>
      <c r="B16" s="5">
        <v>18415272.699999999</v>
      </c>
      <c r="C16" s="5">
        <v>7414550.21</v>
      </c>
      <c r="D16" s="6">
        <v>7414550.21</v>
      </c>
    </row>
    <row r="17" spans="1:4" x14ac:dyDescent="0.2">
      <c r="A17" s="22" t="s">
        <v>14</v>
      </c>
      <c r="B17" s="5">
        <v>52778173.259999998</v>
      </c>
      <c r="C17" s="5">
        <v>46007113.670000002</v>
      </c>
      <c r="D17" s="6">
        <v>45870691.200000003</v>
      </c>
    </row>
    <row r="18" spans="1:4" x14ac:dyDescent="0.2">
      <c r="A18" s="22" t="s">
        <v>9</v>
      </c>
      <c r="B18" s="5">
        <v>23799630.66</v>
      </c>
      <c r="C18" s="5">
        <v>13120547.4</v>
      </c>
      <c r="D18" s="6">
        <v>12615379.529999999</v>
      </c>
    </row>
    <row r="19" spans="1:4" x14ac:dyDescent="0.2">
      <c r="A19" s="22" t="s">
        <v>15</v>
      </c>
      <c r="B19" s="5">
        <v>3512500</v>
      </c>
      <c r="C19" s="5">
        <v>5040754.01</v>
      </c>
      <c r="D19" s="6">
        <v>5040754.01</v>
      </c>
    </row>
    <row r="20" spans="1:4" x14ac:dyDescent="0.2">
      <c r="A20" s="22" t="s">
        <v>16</v>
      </c>
      <c r="B20" s="5">
        <v>43592846.950000003</v>
      </c>
      <c r="C20" s="5">
        <v>50440712.640000001</v>
      </c>
      <c r="D20" s="6">
        <v>42386967.210000001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-26644408.210000008</v>
      </c>
      <c r="D24" s="10">
        <f>D3-D14</f>
        <v>-17949141.830000013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-37668765.700000003</v>
      </c>
      <c r="D27" s="15">
        <f>SUM(D28:D34)</f>
        <v>-33652439.620000005</v>
      </c>
    </row>
    <row r="28" spans="1:4" x14ac:dyDescent="0.2">
      <c r="A28" s="22" t="s">
        <v>26</v>
      </c>
      <c r="B28" s="16">
        <v>0</v>
      </c>
      <c r="C28" s="16">
        <v>-2015558.33</v>
      </c>
      <c r="D28" s="17">
        <v>-2007177.12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-16737256.689999999</v>
      </c>
      <c r="D32" s="17">
        <v>-14086247.609999999</v>
      </c>
    </row>
    <row r="33" spans="1:4" x14ac:dyDescent="0.2">
      <c r="A33" s="22" t="s">
        <v>31</v>
      </c>
      <c r="B33" s="16">
        <v>0</v>
      </c>
      <c r="C33" s="16">
        <v>-21528583.149999999</v>
      </c>
      <c r="D33" s="17">
        <v>-20401647.359999999</v>
      </c>
    </row>
    <row r="34" spans="1:4" x14ac:dyDescent="0.2">
      <c r="A34" s="22" t="s">
        <v>32</v>
      </c>
      <c r="B34" s="16">
        <v>0</v>
      </c>
      <c r="C34" s="16">
        <v>2612632.4700000002</v>
      </c>
      <c r="D34" s="17">
        <v>2842632.47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11024357.49</v>
      </c>
      <c r="D35" s="19">
        <f>SUM(D36:D38)</f>
        <v>15703297.789999999</v>
      </c>
    </row>
    <row r="36" spans="1:4" x14ac:dyDescent="0.2">
      <c r="A36" s="22" t="s">
        <v>30</v>
      </c>
      <c r="B36" s="16">
        <v>0</v>
      </c>
      <c r="C36" s="16">
        <v>3425763.38</v>
      </c>
      <c r="D36" s="17">
        <v>3425763.43</v>
      </c>
    </row>
    <row r="37" spans="1:4" x14ac:dyDescent="0.2">
      <c r="A37" s="23" t="s">
        <v>31</v>
      </c>
      <c r="B37" s="16">
        <v>0</v>
      </c>
      <c r="C37" s="16">
        <v>7598594.1100000003</v>
      </c>
      <c r="D37" s="17">
        <v>12277534.359999999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-26644408.210000001</v>
      </c>
      <c r="D39" s="10">
        <f>D27+D35</f>
        <v>-17949141.830000006</v>
      </c>
    </row>
    <row r="40" spans="1:4" x14ac:dyDescent="0.2">
      <c r="A40" s="25" t="s">
        <v>24</v>
      </c>
    </row>
    <row r="41" spans="1:4" x14ac:dyDescent="0.2">
      <c r="A41" s="26"/>
      <c r="B41" s="26"/>
      <c r="C41" s="26"/>
      <c r="D41" s="26"/>
    </row>
    <row r="42" spans="1:4" x14ac:dyDescent="0.2">
      <c r="A42" s="27"/>
      <c r="B42" s="28"/>
      <c r="C42" s="28"/>
      <c r="D42" s="28"/>
    </row>
    <row r="43" spans="1:4" x14ac:dyDescent="0.2">
      <c r="A43" s="27"/>
      <c r="B43" s="28"/>
      <c r="C43" s="28"/>
      <c r="D43" s="28"/>
    </row>
    <row r="44" spans="1:4" x14ac:dyDescent="0.2">
      <c r="A44" s="27"/>
      <c r="B44" s="28"/>
      <c r="C44" s="28"/>
      <c r="D44" s="28"/>
    </row>
    <row r="45" spans="1:4" x14ac:dyDescent="0.2">
      <c r="A45" s="27"/>
      <c r="B45" s="28"/>
      <c r="C45" s="28"/>
      <c r="D45" s="28"/>
    </row>
    <row r="46" spans="1:4" x14ac:dyDescent="0.2">
      <c r="A46" s="27"/>
      <c r="B46" s="28"/>
      <c r="C46" s="28"/>
      <c r="D46" s="28"/>
    </row>
    <row r="47" spans="1:4" x14ac:dyDescent="0.2">
      <c r="A47" s="27"/>
      <c r="B47" s="28"/>
      <c r="C47" s="28"/>
      <c r="D47" s="28"/>
    </row>
    <row r="48" spans="1:4" x14ac:dyDescent="0.2">
      <c r="A48" s="27"/>
      <c r="B48" s="28"/>
      <c r="C48" s="28"/>
      <c r="D48" s="28"/>
    </row>
    <row r="49" spans="1:4" x14ac:dyDescent="0.2">
      <c r="A49" s="29"/>
      <c r="B49" s="29"/>
      <c r="C49" s="30"/>
      <c r="D49" s="30"/>
    </row>
    <row r="50" spans="1:4" x14ac:dyDescent="0.2">
      <c r="A50" s="29"/>
      <c r="B50" s="29"/>
      <c r="C50" s="30"/>
      <c r="D50" s="30"/>
    </row>
  </sheetData>
  <mergeCells count="1">
    <mergeCell ref="A1:D1"/>
  </mergeCells>
  <pageMargins left="0.7" right="0.7" top="0.75" bottom="0.75" header="0.3" footer="0.3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2024-08-30T20:21:33Z</cp:lastPrinted>
  <dcterms:created xsi:type="dcterms:W3CDTF">2017-12-20T04:54:53Z</dcterms:created>
  <dcterms:modified xsi:type="dcterms:W3CDTF">2024-08-30T20:22:40Z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