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3ER TRIMESTRE 2024\"/>
    </mc:Choice>
  </mc:AlternateContent>
  <xr:revisionPtr revIDLastSave="0" documentId="13_ncr:1_{50A06FD1-6301-420A-BEF7-B18B05ADAD63}" xr6:coauthVersionLast="47" xr6:coauthVersionMax="47" xr10:uidLastSave="{00000000-0000-0000-0000-000000000000}"/>
  <bookViews>
    <workbookView xWindow="13830" yWindow="150" windowWidth="13785" windowHeight="1476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<sst xmlns="http://schemas.openxmlformats.org/spreadsheetml/2006/main" count="859" uniqueCount="603">
  <si>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</si>
  <si>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</si>
  <si>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</si>
  <si>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</si>
  <si>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</si>
  <si>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</si>
  <si>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</si>
  <si>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</si>
  <si>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</si>
  <si>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</si>
  <si>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</si>
  <si>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</si>
  <si>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</si>
  <si>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</si>
  <si>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</si>
  <si>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</si>
  <si>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</si>
  <si>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</si>
  <si>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</si>
  <si>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</si>
  <si>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</si>
  <si>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</si>
  <si>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</si>
  <si>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</si>
  <si>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</si>
  <si>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</si>
  <si>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</si>
  <si>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</si>
  <si>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</si>
  <si>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</si>
  <si>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</si>
  <si>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</si>
  <si>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</si>
  <si>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</si>
  <si>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</si>
  <si>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</si>
  <si>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</si>
  <si>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</si>
  <si>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</si>
  <si>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</si>
  <si>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</si>
  <si>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</si>
  <si>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</si>
  <si>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</si>
  <si>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</si>
  <si>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</si>
  <si>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</si>
  <si>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</si>
  <si>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</si>
  <si>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</si>
  <si>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</si>
  <si>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</si>
  <si>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</si>
  <si>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</si>
  <si>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</si>
  <si>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</si>
  <si>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</si>
  <si>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</si>
  <si>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</si>
  <si>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</si>
  <si>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</si>
  <si>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</si>
  <si>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</si>
  <si>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</si>
  <si>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</si>
  <si>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</si>
  <si>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</si>
  <si>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</si>
  <si>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</si>
  <si>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</si>
  <si>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</si>
  <si>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</si>
  <si>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</si>
  <si>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</si>
  <si>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</si>
  <si>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</si>
  <si>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</si>
  <si>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</si>
  <si>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</si>
  <si>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</si>
  <si>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</si>
  <si>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</si>
  <si>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</si>
  <si>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</si>
  <si>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</si>
  <si>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</si>
  <si>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</si>
  <si>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</si>
  <si>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</si>
  <si>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</si>
  <si>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</si>
  <si>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</si>
  <si>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</si>
  <si>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</si>
  <si>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</si>
  <si>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</si>
  <si>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</si>
  <si>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</si>
  <si>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</si>
  <si>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</si>
  <si>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</si>
  <si>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</si>
  <si>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</si>
  <si>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</si>
  <si>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</si>
  <si>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</si>
  <si>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</si>
  <si>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</si>
  <si>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</si>
  <si>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</si>
  <si>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</si>
  <si>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</si>
  <si>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</si>
  <si>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</si>
  <si>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</si>
  <si>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</si>
  <si>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</si>
  <si>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</si>
  <si>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</si>
  <si>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</si>
  <si>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</si>
  <si>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</si>
  <si>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</si>
  <si>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</si>
  <si>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</si>
  <si>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</si>
  <si>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</si>
  <si>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</si>
  <si>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</si>
  <si>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</si>
  <si>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</si>
  <si>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</si>
  <si>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</si>
  <si>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</si>
  <si>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</si>
  <si>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</si>
  <si>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</si>
  <si>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</si>
  <si>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</si>
  <si>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</si>
  <si>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</si>
  <si>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</si>
  <si>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</si>
  <si>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</si>
  <si>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</si>
  <si>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</si>
  <si>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</si>
  <si>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</si>
  <si>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</si>
  <si>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</si>
  <si>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</si>
  <si>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</si>
  <si>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</si>
  <si>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</si>
  <si>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</si>
  <si>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</si>
  <si>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</si>
  <si>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</si>
  <si>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</si>
  <si>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</si>
  <si>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</si>
  <si>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</si>
  <si>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</si>
  <si>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</si>
  <si>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</si>
  <si>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</si>
  <si>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</si>
  <si>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</si>
  <si>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</si>
  <si>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</si>
  <si>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</si>
  <si>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</si>
  <si>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</si>
  <si>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</si>
  <si>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</si>
  <si>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</si>
  <si>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</si>
  <si>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</si>
  <si>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</si>
  <si>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</si>
  <si>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</si>
  <si>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</si>
  <si>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</si>
  <si>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</si>
  <si>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</si>
  <si>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</si>
  <si>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</si>
  <si>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</si>
  <si>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</si>
  <si>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</si>
  <si>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</si>
  <si>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</si>
  <si>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</si>
  <si>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</si>
  <si>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</si>
  <si>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</si>
  <si>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</si>
  <si>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</si>
  <si>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</si>
  <si>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</si>
  <si>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</si>
  <si>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</si>
  <si>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</si>
  <si>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</si>
  <si>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</si>
  <si>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</si>
  <si>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</si>
  <si>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</si>
  <si>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</si>
  <si>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</si>
  <si>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</si>
  <si>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</si>
  <si>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</si>
  <si>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</si>
  <si>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</si>
  <si>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</si>
  <si>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</si>
  <si>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</si>
  <si>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</si>
  <si>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</si>
  <si>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</si>
  <si>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</si>
  <si>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</si>
  <si>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</si>
  <si>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</si>
  <si>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</si>
  <si>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</si>
  <si>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</si>
  <si>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</si>
  <si>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</si>
  <si>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</si>
  <si>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</si>
  <si>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</si>
  <si>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</si>
  <si>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</si>
  <si>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</si>
  <si>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</si>
  <si>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</si>
  <si>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</si>
  <si>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</si>
  <si>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</si>
  <si>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</si>
  <si>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</si>
  <si>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</si>
  <si>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</si>
  <si>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</si>
  <si>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</si>
  <si>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</si>
  <si>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</si>
  <si>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</si>
  <si>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</si>
  <si>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</si>
  <si>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</si>
  <si>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</si>
  <si>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</si>
  <si>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</si>
  <si>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</si>
  <si>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</si>
  <si>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</si>
  <si>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</si>
  <si>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</si>
  <si>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</si>
  <si>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</si>
  <si>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</si>
  <si>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</si>
  <si>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</si>
  <si>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</si>
  <si>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</si>
  <si>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</si>
  <si>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</si>
  <si>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</si>
  <si>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</si>
  <si>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</si>
  <si>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</si>
  <si>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</si>
  <si>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</si>
  <si>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</si>
  <si>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</si>
  <si>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</si>
  <si>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</si>
  <si>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</si>
  <si>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</si>
  <si>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</si>
  <si>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</si>
  <si>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</si>
  <si>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</si>
  <si>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</si>
  <si>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</si>
  <si>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</si>
  <si>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</si>
  <si>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</si>
  <si>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</si>
  <si>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</si>
  <si>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</si>
  <si>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</si>
  <si>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</si>
  <si>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</si>
  <si>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</si>
  <si>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</si>
  <si>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</si>
  <si>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</si>
  <si>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</si>
  <si>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</si>
  <si>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</si>
  <si>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</si>
  <si>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</si>
  <si>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</si>
  <si>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</si>
  <si>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</si>
  <si>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</si>
  <si>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</si>
  <si>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</si>
  <si>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</si>
  <si>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</si>
  <si>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</si>
  <si>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</si>
  <si>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</si>
  <si>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</si>
  <si>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</si>
  <si>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</si>
  <si>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</si>
  <si>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</si>
  <si>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</si>
  <si>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</si>
  <si>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</si>
  <si>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</si>
  <si>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</si>
  <si>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</si>
  <si>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</si>
  <si>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</si>
  <si>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</si>
  <si>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</si>
  <si>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</si>
  <si>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</si>
  <si>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</si>
  <si>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</si>
  <si>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</si>
  <si>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</si>
  <si>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</si>
  <si>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</si>
  <si>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</si>
  <si>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</si>
  <si>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</si>
  <si>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</si>
  <si>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</si>
  <si>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</si>
  <si>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</si>
  <si>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</si>
  <si>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</si>
  <si>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</si>
  <si>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</si>
  <si>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</si>
  <si>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</si>
  <si>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</si>
  <si>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</si>
  <si>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</si>
  <si>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</si>
  <si>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</si>
  <si>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</si>
  <si>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</si>
  <si>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</si>
  <si>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</si>
  <si>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</si>
  <si>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</si>
  <si>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</si>
  <si>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</si>
  <si>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</si>
  <si>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</si>
  <si>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</si>
  <si>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</si>
  <si>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</si>
  <si>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</si>
  <si>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</si>
  <si>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</si>
  <si>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</si>
  <si>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</si>
  <si>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</si>
  <si>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</si>
  <si>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</si>
  <si>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</si>
  <si>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</si>
  <si>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</si>
  <si>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</si>
  <si>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</si>
  <si>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</si>
  <si>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</si>
  <si>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</si>
  <si>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</si>
  <si>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</si>
  <si>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</si>
  <si>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</si>
  <si>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</si>
  <si>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</si>
  <si>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</si>
  <si>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</si>
  <si>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</si>
  <si>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</si>
  <si>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</si>
  <si>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</si>
  <si>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</si>
  <si>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</si>
  <si>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</si>
  <si>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</si>
  <si>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</si>
  <si>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</si>
  <si>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</si>
  <si>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</si>
  <si>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</si>
  <si>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</si>
  <si>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</si>
  <si>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</si>
  <si>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</si>
  <si>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</si>
  <si>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</si>
  <si>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</si>
  <si>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</si>
  <si>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</si>
  <si>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</si>
  <si>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</si>
  <si>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</si>
  <si>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</si>
  <si>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</si>
  <si>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</si>
  <si>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</si>
  <si>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</si>
  <si>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</si>
  <si>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</si>
  <si>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</si>
  <si>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</si>
  <si>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</si>
  <si>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</si>
  <si>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</si>
  <si>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</si>
  <si>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</si>
  <si>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</si>
  <si>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</si>
  <si>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</si>
  <si>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</si>
  <si>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</si>
  <si>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</si>
  <si>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</si>
  <si>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</si>
  <si>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</si>
  <si>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</si>
  <si>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</si>
  <si>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</si>
  <si>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</si>
  <si>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</si>
  <si>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</si>
  <si>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</si>
  <si>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</si>
  <si>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</si>
  <si>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</si>
  <si>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</si>
  <si>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</si>
  <si>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</si>
  <si>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</si>
  <si>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</si>
  <si>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</si>
  <si>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</si>
  <si>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</si>
  <si>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</si>
  <si>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</si>
  <si>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</si>
  <si>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</si>
  <si>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</si>
  <si>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</si>
  <si>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</si>
  <si>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</si>
  <si>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</si>
  <si>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</si>
  <si>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</si>
  <si>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</si>
  <si>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</si>
  <si>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</si>
  <si>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</si>
  <si>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</si>
  <si>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</si>
  <si>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</si>
  <si>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</si>
  <si>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</si>
  <si>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</si>
  <si>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</si>
  <si>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</si>
  <si>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</si>
  <si>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</si>
  <si>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</si>
  <si>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</si>
  <si>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</si>
  <si>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</si>
  <si>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</si>
  <si>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</si>
  <si>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</si>
  <si>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</si>
  <si>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</si>
  <si>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</si>
  <si>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</si>
  <si>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</si>
  <si>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</si>
  <si>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</si>
  <si>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</si>
  <si>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</si>
  <si>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</si>
  <si>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</si>
  <si>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</si>
  <si>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</si>
  <si>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</si>
  <si>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</si>
  <si>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</si>
  <si>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</si>
  <si>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</si>
  <si>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</si>
  <si>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</si>
  <si>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</si>
  <si>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</si>
  <si>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</si>
  <si>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</si>
  <si>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</si>
  <si>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</si>
  <si>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</si>
  <si>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</si>
  <si>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</si>
  <si>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</si>
  <si>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</si>
  <si>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</si>
  <si>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</si>
  <si>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</si>
  <si>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</si>
  <si>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</si>
  <si>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</si>
  <si>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</si>
  <si>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</si>
  <si>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</si>
  <si>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</si>
  <si>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</si>
  <si>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</si>
  <si>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</si>
  <si>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</si>
  <si>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</si>
  <si>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</si>
  <si>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</si>
  <si>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</si>
  <si>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</si>
  <si>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</si>
  <si>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</si>
  <si>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</si>
  <si>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</si>
  <si>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</si>
  <si>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</si>
  <si>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</si>
  <si>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</si>
  <si>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</si>
  <si>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</si>
  <si>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</si>
  <si>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</si>
  <si>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</si>
  <si>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</si>
  <si>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</si>
  <si>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</si>
  <si>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</si>
  <si>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</si>
  <si>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</si>
  <si>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</si>
  <si>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</si>
  <si>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</si>
  <si>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</si>
  <si>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</si>
  <si>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</si>
  <si>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</si>
  <si>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</si>
  <si>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</si>
  <si>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</si>
  <si>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</si>
  <si>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</si>
  <si>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</si>
  <si>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</si>
  <si>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</si>
  <si>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</si>
  <si>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</si>
  <si>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</si>
  <si>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</si>
  <si>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</si>
  <si>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</si>
  <si>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</si>
  <si>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</si>
  <si>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</si>
  <si>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</si>
  <si>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</si>
  <si>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</si>
  <si>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</si>
  <si>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</si>
  <si>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</si>
  <si>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</si>
  <si>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</si>
  <si>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</si>
  <si>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</si>
  <si>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</si>
  <si>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</si>
  <si>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</si>
  <si>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</si>
  <si>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Tarimoro, Gto.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</si>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</sst>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33" activePane="bottomLeft" state="frozen"/>
      <selection activeCell="A14" sqref="A14:B14"/>
      <selection pane="bottomLeft" activeCell="B52" sqref="B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0" t="s">
        <v>600</v>
      </c>
      <c r="B1" s="161"/>
      <c r="C1" s="115" t="s">
        <v>494</v>
      </c>
      <c r="D1" s="116">
        <v>2024</v>
      </c>
    </row>
    <row r="2" spans="1:4" ht="16.149999999999999" customHeight="1" x14ac:dyDescent="0.2">
      <c r="A2" s="162" t="s">
        <v>493</v>
      </c>
      <c r="B2" s="163"/>
      <c r="C2" s="10" t="s">
        <v>495</v>
      </c>
      <c r="D2" s="117" t="s">
        <v>500</v>
      </c>
    </row>
    <row r="3" spans="1:4" ht="16.149999999999999" customHeight="1" x14ac:dyDescent="0.2">
      <c r="A3" s="164" t="s">
        <v>601</v>
      </c>
      <c r="B3" s="165"/>
      <c r="C3" s="10" t="s">
        <v>496</v>
      </c>
      <c r="D3" s="118">
        <v>3</v>
      </c>
    </row>
    <row r="4" spans="1:4" ht="16.149999999999999" customHeight="1" x14ac:dyDescent="0.2">
      <c r="A4" s="166" t="s">
        <v>515</v>
      </c>
      <c r="B4" s="167"/>
      <c r="C4" s="167"/>
      <c r="D4" s="168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B26" sqref="B2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3" t="s">
        <v>600</v>
      </c>
      <c r="B1" s="163"/>
      <c r="C1" s="163"/>
      <c r="D1" s="10" t="s">
        <v>497</v>
      </c>
      <c r="E1" s="19">
        <v>2024</v>
      </c>
    </row>
    <row r="2" spans="1:5" s="11" customFormat="1" ht="18.95" customHeight="1" x14ac:dyDescent="0.25">
      <c r="A2" s="163" t="s">
        <v>502</v>
      </c>
      <c r="B2" s="163"/>
      <c r="C2" s="163"/>
      <c r="D2" s="10" t="s">
        <v>498</v>
      </c>
      <c r="E2" s="19" t="s">
        <v>500</v>
      </c>
    </row>
    <row r="3" spans="1:5" s="11" customFormat="1" ht="18.95" customHeight="1" x14ac:dyDescent="0.25">
      <c r="A3" s="163" t="s">
        <v>601</v>
      </c>
      <c r="B3" s="163"/>
      <c r="C3" s="163"/>
      <c r="D3" s="10" t="s">
        <v>499</v>
      </c>
      <c r="E3" s="19">
        <v>3</v>
      </c>
    </row>
    <row r="4" spans="1:5" s="11" customFormat="1" ht="18.95" customHeight="1" x14ac:dyDescent="0.25">
      <c r="A4" s="163" t="s">
        <v>515</v>
      </c>
      <c r="B4" s="163"/>
      <c r="C4" s="163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8" t="s">
        <v>275</v>
      </c>
      <c r="E8" s="159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208412786.99000001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17252159.23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11175644.370000001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10409456.52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108531.96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657655.89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4132273.59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116702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4015571.59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1823257.88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1823257.88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120983.39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36227.370000000003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61478.02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23278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191160627.76000002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128674469.39000002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82676086.430000007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44845593.93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1152789.03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62486158.369999997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62486158.369999997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161205205.91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129356220.05</v>
      </c>
      <c r="D95" s="124">
        <f>C95/$C$94</f>
        <v>0.80243202643355627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59668922.129999995</v>
      </c>
      <c r="D96" s="124">
        <f t="shared" ref="D96:D159" si="0">C96/$C$94</f>
        <v>0.37014265012826469</v>
      </c>
      <c r="E96" s="42"/>
    </row>
    <row r="97" spans="1:5" x14ac:dyDescent="0.2">
      <c r="A97" s="44">
        <v>5111</v>
      </c>
      <c r="B97" s="42" t="s">
        <v>279</v>
      </c>
      <c r="C97" s="45">
        <v>33480226.640000001</v>
      </c>
      <c r="D97" s="46">
        <f t="shared" si="0"/>
        <v>0.20768700645245808</v>
      </c>
      <c r="E97" s="42"/>
    </row>
    <row r="98" spans="1:5" x14ac:dyDescent="0.2">
      <c r="A98" s="44">
        <v>5112</v>
      </c>
      <c r="B98" s="42" t="s">
        <v>280</v>
      </c>
      <c r="C98" s="45">
        <v>12256710.91</v>
      </c>
      <c r="D98" s="46">
        <f t="shared" si="0"/>
        <v>7.6031731362589228E-2</v>
      </c>
      <c r="E98" s="42"/>
    </row>
    <row r="99" spans="1:5" x14ac:dyDescent="0.2">
      <c r="A99" s="44">
        <v>5113</v>
      </c>
      <c r="B99" s="42" t="s">
        <v>281</v>
      </c>
      <c r="C99" s="45">
        <v>561221.43999999994</v>
      </c>
      <c r="D99" s="46">
        <f t="shared" si="0"/>
        <v>3.4814101494546452E-3</v>
      </c>
      <c r="E99" s="42"/>
    </row>
    <row r="100" spans="1:5" x14ac:dyDescent="0.2">
      <c r="A100" s="44">
        <v>5114</v>
      </c>
      <c r="B100" s="42" t="s">
        <v>282</v>
      </c>
      <c r="C100" s="45">
        <v>2834451.09</v>
      </c>
      <c r="D100" s="46">
        <f t="shared" si="0"/>
        <v>1.7582875652182466E-2</v>
      </c>
      <c r="E100" s="42"/>
    </row>
    <row r="101" spans="1:5" x14ac:dyDescent="0.2">
      <c r="A101" s="44">
        <v>5115</v>
      </c>
      <c r="B101" s="42" t="s">
        <v>283</v>
      </c>
      <c r="C101" s="45">
        <v>10536312.050000001</v>
      </c>
      <c r="D101" s="46">
        <f t="shared" si="0"/>
        <v>6.5359626511580324E-2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13000835.25</v>
      </c>
      <c r="D103" s="124">
        <f t="shared" si="0"/>
        <v>8.0647738245241879E-2</v>
      </c>
      <c r="E103" s="42"/>
    </row>
    <row r="104" spans="1:5" x14ac:dyDescent="0.2">
      <c r="A104" s="44">
        <v>5121</v>
      </c>
      <c r="B104" s="42" t="s">
        <v>286</v>
      </c>
      <c r="C104" s="45">
        <v>950143.53</v>
      </c>
      <c r="D104" s="46">
        <f t="shared" si="0"/>
        <v>5.8940002876238379E-3</v>
      </c>
      <c r="E104" s="42"/>
    </row>
    <row r="105" spans="1:5" x14ac:dyDescent="0.2">
      <c r="A105" s="44">
        <v>5122</v>
      </c>
      <c r="B105" s="42" t="s">
        <v>287</v>
      </c>
      <c r="C105" s="45">
        <v>480838.86</v>
      </c>
      <c r="D105" s="46">
        <f t="shared" si="0"/>
        <v>2.9827750120455152E-3</v>
      </c>
      <c r="E105" s="42"/>
    </row>
    <row r="106" spans="1:5" x14ac:dyDescent="0.2">
      <c r="A106" s="44">
        <v>5123</v>
      </c>
      <c r="B106" s="42" t="s">
        <v>288</v>
      </c>
      <c r="C106" s="45">
        <v>1400</v>
      </c>
      <c r="D106" s="46">
        <f t="shared" si="0"/>
        <v>8.6845830573338458E-6</v>
      </c>
      <c r="E106" s="42"/>
    </row>
    <row r="107" spans="1:5" x14ac:dyDescent="0.2">
      <c r="A107" s="44">
        <v>5124</v>
      </c>
      <c r="B107" s="42" t="s">
        <v>289</v>
      </c>
      <c r="C107" s="45">
        <v>1349743.51</v>
      </c>
      <c r="D107" s="46">
        <f t="shared" si="0"/>
        <v>8.372828299065941E-3</v>
      </c>
      <c r="E107" s="42"/>
    </row>
    <row r="108" spans="1:5" x14ac:dyDescent="0.2">
      <c r="A108" s="44">
        <v>5125</v>
      </c>
      <c r="B108" s="42" t="s">
        <v>290</v>
      </c>
      <c r="C108" s="45">
        <v>653790.78</v>
      </c>
      <c r="D108" s="46">
        <f t="shared" si="0"/>
        <v>4.0556430935922002E-3</v>
      </c>
      <c r="E108" s="42"/>
    </row>
    <row r="109" spans="1:5" x14ac:dyDescent="0.2">
      <c r="A109" s="44">
        <v>5126</v>
      </c>
      <c r="B109" s="42" t="s">
        <v>291</v>
      </c>
      <c r="C109" s="45">
        <v>7191976.9299999997</v>
      </c>
      <c r="D109" s="46">
        <f t="shared" si="0"/>
        <v>4.4613800710724204E-2</v>
      </c>
      <c r="E109" s="42"/>
    </row>
    <row r="110" spans="1:5" x14ac:dyDescent="0.2">
      <c r="A110" s="44">
        <v>5127</v>
      </c>
      <c r="B110" s="42" t="s">
        <v>292</v>
      </c>
      <c r="C110" s="45">
        <v>598322.15</v>
      </c>
      <c r="D110" s="46">
        <f t="shared" si="0"/>
        <v>3.7115560047982572E-3</v>
      </c>
      <c r="E110" s="42"/>
    </row>
    <row r="111" spans="1:5" x14ac:dyDescent="0.2">
      <c r="A111" s="44">
        <v>5128</v>
      </c>
      <c r="B111" s="42" t="s">
        <v>293</v>
      </c>
      <c r="C111" s="45">
        <v>76877.8</v>
      </c>
      <c r="D111" s="46">
        <f t="shared" si="0"/>
        <v>4.7689402811792856E-4</v>
      </c>
      <c r="E111" s="42"/>
    </row>
    <row r="112" spans="1:5" x14ac:dyDescent="0.2">
      <c r="A112" s="44">
        <v>5129</v>
      </c>
      <c r="B112" s="42" t="s">
        <v>294</v>
      </c>
      <c r="C112" s="45">
        <v>1697741.69</v>
      </c>
      <c r="D112" s="46">
        <f t="shared" si="0"/>
        <v>1.0531556226216664E-2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56686462.670000002</v>
      </c>
      <c r="D113" s="124">
        <f t="shared" si="0"/>
        <v>0.35164163806004967</v>
      </c>
      <c r="E113" s="42"/>
    </row>
    <row r="114" spans="1:5" x14ac:dyDescent="0.2">
      <c r="A114" s="44">
        <v>5131</v>
      </c>
      <c r="B114" s="42" t="s">
        <v>296</v>
      </c>
      <c r="C114" s="45">
        <v>16399827.460000001</v>
      </c>
      <c r="D114" s="46">
        <f t="shared" si="0"/>
        <v>0.10173261693022455</v>
      </c>
      <c r="E114" s="42"/>
    </row>
    <row r="115" spans="1:5" x14ac:dyDescent="0.2">
      <c r="A115" s="44">
        <v>5132</v>
      </c>
      <c r="B115" s="42" t="s">
        <v>297</v>
      </c>
      <c r="C115" s="45">
        <v>740150.45</v>
      </c>
      <c r="D115" s="46">
        <f t="shared" si="0"/>
        <v>4.5913557556771581E-3</v>
      </c>
      <c r="E115" s="42"/>
    </row>
    <row r="116" spans="1:5" x14ac:dyDescent="0.2">
      <c r="A116" s="44">
        <v>5133</v>
      </c>
      <c r="B116" s="42" t="s">
        <v>298</v>
      </c>
      <c r="C116" s="45">
        <v>718287.35</v>
      </c>
      <c r="D116" s="46">
        <f t="shared" si="0"/>
        <v>4.4557329643623049E-3</v>
      </c>
      <c r="E116" s="42"/>
    </row>
    <row r="117" spans="1:5" x14ac:dyDescent="0.2">
      <c r="A117" s="44">
        <v>5134</v>
      </c>
      <c r="B117" s="42" t="s">
        <v>299</v>
      </c>
      <c r="C117" s="45">
        <v>485371.88</v>
      </c>
      <c r="D117" s="46">
        <f t="shared" si="0"/>
        <v>3.010894575395912E-3</v>
      </c>
      <c r="E117" s="42"/>
    </row>
    <row r="118" spans="1:5" x14ac:dyDescent="0.2">
      <c r="A118" s="44">
        <v>5135</v>
      </c>
      <c r="B118" s="42" t="s">
        <v>300</v>
      </c>
      <c r="C118" s="45">
        <v>593250.99</v>
      </c>
      <c r="D118" s="46">
        <f t="shared" si="0"/>
        <v>3.6800982117860936E-3</v>
      </c>
      <c r="E118" s="42"/>
    </row>
    <row r="119" spans="1:5" x14ac:dyDescent="0.2">
      <c r="A119" s="44">
        <v>5136</v>
      </c>
      <c r="B119" s="42" t="s">
        <v>301</v>
      </c>
      <c r="C119" s="45">
        <v>311633.28000000003</v>
      </c>
      <c r="D119" s="46">
        <f t="shared" si="0"/>
        <v>1.9331465025638392E-3</v>
      </c>
      <c r="E119" s="42"/>
    </row>
    <row r="120" spans="1:5" x14ac:dyDescent="0.2">
      <c r="A120" s="44">
        <v>5137</v>
      </c>
      <c r="B120" s="42" t="s">
        <v>302</v>
      </c>
      <c r="C120" s="45">
        <v>55296.07</v>
      </c>
      <c r="D120" s="46">
        <f t="shared" si="0"/>
        <v>3.4301665189939029E-4</v>
      </c>
      <c r="E120" s="42"/>
    </row>
    <row r="121" spans="1:5" x14ac:dyDescent="0.2">
      <c r="A121" s="44">
        <v>5138</v>
      </c>
      <c r="B121" s="42" t="s">
        <v>303</v>
      </c>
      <c r="C121" s="45">
        <v>23142330.140000001</v>
      </c>
      <c r="D121" s="46">
        <f t="shared" si="0"/>
        <v>0.14355820588647888</v>
      </c>
      <c r="E121" s="42"/>
    </row>
    <row r="122" spans="1:5" x14ac:dyDescent="0.2">
      <c r="A122" s="44">
        <v>5139</v>
      </c>
      <c r="B122" s="42" t="s">
        <v>304</v>
      </c>
      <c r="C122" s="45">
        <v>14240315.050000001</v>
      </c>
      <c r="D122" s="46">
        <f t="shared" si="0"/>
        <v>8.8336570581661569E-2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31848985.859999999</v>
      </c>
      <c r="D123" s="124">
        <f t="shared" si="0"/>
        <v>0.19756797356644373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5097215.3899999997</v>
      </c>
      <c r="D124" s="124">
        <f t="shared" si="0"/>
        <v>3.1619421725410948E-2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5097215.3899999997</v>
      </c>
      <c r="D126" s="46">
        <f t="shared" si="0"/>
        <v>3.1619421725410948E-2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38810.69</v>
      </c>
      <c r="D127" s="124">
        <f t="shared" si="0"/>
        <v>2.4075332915531153E-4</v>
      </c>
      <c r="E127" s="42"/>
    </row>
    <row r="128" spans="1:5" x14ac:dyDescent="0.2">
      <c r="A128" s="44">
        <v>5221</v>
      </c>
      <c r="B128" s="42" t="s">
        <v>310</v>
      </c>
      <c r="C128" s="45">
        <v>38810.69</v>
      </c>
      <c r="D128" s="46">
        <f t="shared" si="0"/>
        <v>2.4075332915531153E-4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17340672.41</v>
      </c>
      <c r="D130" s="124">
        <f t="shared" si="0"/>
        <v>0.10756893558190177</v>
      </c>
      <c r="E130" s="42"/>
    </row>
    <row r="131" spans="1:5" x14ac:dyDescent="0.2">
      <c r="A131" s="44">
        <v>5231</v>
      </c>
      <c r="B131" s="42" t="s">
        <v>312</v>
      </c>
      <c r="C131" s="45">
        <v>17340672.41</v>
      </c>
      <c r="D131" s="46">
        <f t="shared" si="0"/>
        <v>0.10756893558190177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9372287.3699999992</v>
      </c>
      <c r="D133" s="124">
        <f t="shared" si="0"/>
        <v>5.8138862929975707E-2</v>
      </c>
      <c r="E133" s="42"/>
    </row>
    <row r="134" spans="1:5" x14ac:dyDescent="0.2">
      <c r="A134" s="44">
        <v>5241</v>
      </c>
      <c r="B134" s="42" t="s">
        <v>314</v>
      </c>
      <c r="C134" s="45">
        <v>9072287.3699999992</v>
      </c>
      <c r="D134" s="46">
        <f t="shared" si="0"/>
        <v>5.6277880846261306E-2</v>
      </c>
      <c r="E134" s="42"/>
    </row>
    <row r="135" spans="1:5" x14ac:dyDescent="0.2">
      <c r="A135" s="44">
        <v>5242</v>
      </c>
      <c r="B135" s="42" t="s">
        <v>315</v>
      </c>
      <c r="C135" s="45">
        <v>300000</v>
      </c>
      <c r="D135" s="46">
        <f t="shared" si="0"/>
        <v>1.8609820837143956E-3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B12" sqref="B1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9" t="s">
        <v>600</v>
      </c>
      <c r="B1" s="170"/>
      <c r="C1" s="170"/>
      <c r="D1" s="170"/>
      <c r="E1" s="170"/>
      <c r="F1" s="170"/>
      <c r="G1" s="10" t="s">
        <v>497</v>
      </c>
      <c r="H1" s="19">
        <v>2024</v>
      </c>
    </row>
    <row r="2" spans="1:8" s="11" customFormat="1" ht="18.95" customHeight="1" x14ac:dyDescent="0.25">
      <c r="A2" s="169" t="s">
        <v>501</v>
      </c>
      <c r="B2" s="170"/>
      <c r="C2" s="170"/>
      <c r="D2" s="170"/>
      <c r="E2" s="170"/>
      <c r="F2" s="170"/>
      <c r="G2" s="10" t="s">
        <v>498</v>
      </c>
      <c r="H2" s="19" t="s">
        <v>500</v>
      </c>
    </row>
    <row r="3" spans="1:8" s="11" customFormat="1" ht="18.95" customHeight="1" x14ac:dyDescent="0.25">
      <c r="A3" s="169" t="s">
        <v>601</v>
      </c>
      <c r="B3" s="170"/>
      <c r="C3" s="170"/>
      <c r="D3" s="170"/>
      <c r="E3" s="170"/>
      <c r="F3" s="170"/>
      <c r="G3" s="10" t="s">
        <v>499</v>
      </c>
      <c r="H3" s="19">
        <v>3</v>
      </c>
    </row>
    <row r="4" spans="1:8" s="11" customFormat="1" ht="18.95" customHeight="1" x14ac:dyDescent="0.25">
      <c r="A4" s="169" t="s">
        <v>515</v>
      </c>
      <c r="B4" s="170"/>
      <c r="C4" s="170"/>
      <c r="D4" s="170"/>
      <c r="E4" s="170"/>
      <c r="F4" s="170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-106042.16</v>
      </c>
      <c r="D15" s="18">
        <v>726699.58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42913.53</v>
      </c>
      <c r="D16" s="18">
        <v>33689.56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965226.56</v>
      </c>
      <c r="D20" s="18">
        <v>965226.56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15000</v>
      </c>
      <c r="D21" s="18">
        <v>15000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-257.62</v>
      </c>
      <c r="D23" s="18">
        <v>-257.62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5686195.7599999998</v>
      </c>
      <c r="D27" s="18">
        <v>5686195.7599999998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97107000.829999998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6904436.7400000002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1175001.29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81191469.909999996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4062195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3773897.89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55393550.290000007</v>
      </c>
      <c r="D64" s="18">
        <f t="shared" ref="D64:E64" si="0">SUM(D65:D72)</f>
        <v>0</v>
      </c>
      <c r="E64" s="18">
        <f t="shared" si="0"/>
        <v>26109288.280000001</v>
      </c>
    </row>
    <row r="65" spans="1:9" x14ac:dyDescent="0.2">
      <c r="A65" s="16">
        <v>1241</v>
      </c>
      <c r="B65" s="14" t="s">
        <v>157</v>
      </c>
      <c r="C65" s="18">
        <v>3044355.31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2840197.61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35080787.380000003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630145.17000000004</v>
      </c>
      <c r="D69" s="18">
        <v>0</v>
      </c>
      <c r="E69" s="18">
        <v>26109288.280000001</v>
      </c>
    </row>
    <row r="70" spans="1:9" x14ac:dyDescent="0.2">
      <c r="A70" s="16">
        <v>1246</v>
      </c>
      <c r="B70" s="14" t="s">
        <v>162</v>
      </c>
      <c r="C70" s="18">
        <v>13798064.82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261740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162400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99340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3251056.4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3251056.4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10782628.41</v>
      </c>
      <c r="D110" s="18">
        <f>SUM(D111:D119)</f>
        <v>10782628.41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788801.39</v>
      </c>
      <c r="D112" s="18">
        <f t="shared" ref="D112:D119" si="1">C112</f>
        <v>788801.39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6231325.4100000001</v>
      </c>
      <c r="D113" s="18">
        <f t="shared" si="1"/>
        <v>6231325.4100000001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5850</v>
      </c>
      <c r="D115" s="18">
        <f t="shared" si="1"/>
        <v>5850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3559799.47</v>
      </c>
      <c r="D117" s="18">
        <f t="shared" si="1"/>
        <v>3559799.47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196852.14</v>
      </c>
      <c r="D119" s="18">
        <f t="shared" si="1"/>
        <v>196852.14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22" sqref="B22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1" t="s">
        <v>600</v>
      </c>
      <c r="B1" s="171"/>
      <c r="C1" s="171"/>
      <c r="D1" s="21" t="s">
        <v>497</v>
      </c>
      <c r="E1" s="22">
        <v>2024</v>
      </c>
    </row>
    <row r="2" spans="1:5" ht="18.95" customHeight="1" x14ac:dyDescent="0.2">
      <c r="A2" s="171" t="s">
        <v>503</v>
      </c>
      <c r="B2" s="171"/>
      <c r="C2" s="171"/>
      <c r="D2" s="21" t="s">
        <v>498</v>
      </c>
      <c r="E2" s="22" t="s">
        <v>500</v>
      </c>
    </row>
    <row r="3" spans="1:5" ht="18.95" customHeight="1" x14ac:dyDescent="0.2">
      <c r="A3" s="171" t="s">
        <v>601</v>
      </c>
      <c r="B3" s="171"/>
      <c r="C3" s="171"/>
      <c r="D3" s="21" t="s">
        <v>499</v>
      </c>
      <c r="E3" s="22">
        <v>3</v>
      </c>
    </row>
    <row r="4" spans="1:5" ht="18.95" customHeight="1" x14ac:dyDescent="0.2">
      <c r="A4" s="171" t="s">
        <v>515</v>
      </c>
      <c r="B4" s="171"/>
      <c r="C4" s="171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27910797.91</v>
      </c>
    </row>
    <row r="10" spans="1:5" x14ac:dyDescent="0.2">
      <c r="A10" s="27">
        <v>3120</v>
      </c>
      <c r="B10" s="23" t="s">
        <v>383</v>
      </c>
      <c r="C10" s="28">
        <v>9233151.4100000001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47207581.079999998</v>
      </c>
    </row>
    <row r="16" spans="1:5" x14ac:dyDescent="0.2">
      <c r="A16" s="27">
        <v>3220</v>
      </c>
      <c r="B16" s="23" t="s">
        <v>387</v>
      </c>
      <c r="C16" s="28">
        <v>70428535.930000007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-180657.74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-180657.74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39" zoomScale="130" zoomScaleNormal="130" workbookViewId="0">
      <selection activeCell="A19" sqref="A19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1" t="s">
        <v>600</v>
      </c>
      <c r="B1" s="171"/>
      <c r="C1" s="171"/>
      <c r="D1" s="21" t="s">
        <v>497</v>
      </c>
      <c r="E1" s="22">
        <v>2024</v>
      </c>
    </row>
    <row r="2" spans="1:5" s="29" customFormat="1" ht="18.95" customHeight="1" x14ac:dyDescent="0.25">
      <c r="A2" s="171" t="s">
        <v>504</v>
      </c>
      <c r="B2" s="171"/>
      <c r="C2" s="171"/>
      <c r="D2" s="21" t="s">
        <v>498</v>
      </c>
      <c r="E2" s="22" t="s">
        <v>500</v>
      </c>
    </row>
    <row r="3" spans="1:5" s="29" customFormat="1" ht="18.95" customHeight="1" x14ac:dyDescent="0.25">
      <c r="A3" s="171" t="s">
        <v>601</v>
      </c>
      <c r="B3" s="171"/>
      <c r="C3" s="171"/>
      <c r="D3" s="21" t="s">
        <v>499</v>
      </c>
      <c r="E3" s="22">
        <v>3</v>
      </c>
    </row>
    <row r="4" spans="1:5" s="29" customFormat="1" ht="18.95" customHeight="1" x14ac:dyDescent="0.25">
      <c r="A4" s="171" t="s">
        <v>515</v>
      </c>
      <c r="B4" s="171"/>
      <c r="C4" s="171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6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7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29541398.52</v>
      </c>
      <c r="D10" s="28">
        <v>55264100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29541398.52</v>
      </c>
      <c r="D16" s="84">
        <f>SUM(D9:D15)</f>
        <v>55264100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67357224.75999999</v>
      </c>
      <c r="D21" s="84">
        <f>SUM(D22:D28)</f>
        <v>47267824.549999997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63295029.759999998</v>
      </c>
      <c r="D26" s="28">
        <v>47267824.549999997</v>
      </c>
    </row>
    <row r="27" spans="1:4" x14ac:dyDescent="0.2">
      <c r="A27" s="27">
        <v>1236</v>
      </c>
      <c r="B27" s="23" t="s">
        <v>154</v>
      </c>
      <c r="C27" s="28">
        <v>4062195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7801170.040000001</v>
      </c>
      <c r="D29" s="84">
        <f>SUM(D30:D37)</f>
        <v>7891473.8300000001</v>
      </c>
    </row>
    <row r="30" spans="1:4" x14ac:dyDescent="0.2">
      <c r="A30" s="27">
        <v>1241</v>
      </c>
      <c r="B30" s="23" t="s">
        <v>157</v>
      </c>
      <c r="C30" s="28">
        <v>119910.02</v>
      </c>
      <c r="D30" s="28">
        <v>243992.77</v>
      </c>
    </row>
    <row r="31" spans="1:4" x14ac:dyDescent="0.2">
      <c r="A31" s="27">
        <v>1242</v>
      </c>
      <c r="B31" s="23" t="s">
        <v>158</v>
      </c>
      <c r="C31" s="28">
        <v>628720</v>
      </c>
      <c r="D31" s="28">
        <v>452873.05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6898144.8600000003</v>
      </c>
      <c r="D33" s="28">
        <v>7185758.0099999998</v>
      </c>
    </row>
    <row r="34" spans="1:5" x14ac:dyDescent="0.2">
      <c r="A34" s="27">
        <v>1245</v>
      </c>
      <c r="B34" s="23" t="s">
        <v>161</v>
      </c>
      <c r="C34" s="28">
        <v>146595.17000000001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7799.99</v>
      </c>
      <c r="D35" s="28">
        <v>8850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75158394.799999997</v>
      </c>
      <c r="D44" s="84">
        <f>D21+D29+D38</f>
        <v>55159298.379999995</v>
      </c>
    </row>
    <row r="46" spans="1:5" x14ac:dyDescent="0.2">
      <c r="A46" s="25" t="s">
        <v>591</v>
      </c>
      <c r="B46" s="25"/>
      <c r="C46" s="25"/>
      <c r="D46" s="25"/>
      <c r="E46" s="156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7"/>
    </row>
    <row r="48" spans="1:5" x14ac:dyDescent="0.2">
      <c r="A48" s="34">
        <v>3210</v>
      </c>
      <c r="B48" s="35" t="s">
        <v>520</v>
      </c>
      <c r="C48" s="84">
        <v>47207581.079999998</v>
      </c>
      <c r="D48" s="84">
        <v>33599315.109999999</v>
      </c>
    </row>
    <row r="49" spans="1:4" x14ac:dyDescent="0.2">
      <c r="A49" s="27"/>
      <c r="B49" s="85" t="s">
        <v>509</v>
      </c>
      <c r="C49" s="84">
        <f>C54+C66+C94+C97+C50</f>
        <v>1157458.96</v>
      </c>
      <c r="D49" s="84">
        <f>D54+D66+D94+D97+D50</f>
        <v>33789264.340000004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5192998.42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5192998.42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205059.22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4961765.2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26174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28394674.920000002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28394674.920000002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28394674.920000002</v>
      </c>
    </row>
    <row r="97" spans="1:4" x14ac:dyDescent="0.2">
      <c r="A97" s="34">
        <v>2110</v>
      </c>
      <c r="B97" s="88" t="s">
        <v>521</v>
      </c>
      <c r="C97" s="84">
        <f>SUM(C98:C102)</f>
        <v>1157458.96</v>
      </c>
      <c r="D97" s="84">
        <f>SUM(D98:D102)</f>
        <v>201591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28120</v>
      </c>
    </row>
    <row r="99" spans="1:4" x14ac:dyDescent="0.2">
      <c r="A99" s="27">
        <v>2112</v>
      </c>
      <c r="B99" s="23" t="s">
        <v>523</v>
      </c>
      <c r="C99" s="28">
        <v>187.5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144460.53</v>
      </c>
      <c r="D100" s="28">
        <v>132971</v>
      </c>
    </row>
    <row r="101" spans="1:4" x14ac:dyDescent="0.2">
      <c r="A101" s="27">
        <v>2115</v>
      </c>
      <c r="B101" s="23" t="s">
        <v>525</v>
      </c>
      <c r="C101" s="28">
        <v>1012810.93</v>
      </c>
      <c r="D101" s="28">
        <v>40500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-4171528.4000000004</v>
      </c>
      <c r="D112" s="102">
        <f>+D113+D135</f>
        <v>33688.54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-4171528.4000000004</v>
      </c>
      <c r="D135" s="84">
        <f>SUM(D136:D144)</f>
        <v>33688.54</v>
      </c>
    </row>
    <row r="136" spans="1:4" x14ac:dyDescent="0.2">
      <c r="A136" s="27">
        <v>1124</v>
      </c>
      <c r="B136" s="89" t="s">
        <v>529</v>
      </c>
      <c r="C136" s="90">
        <v>41981.03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931.5</v>
      </c>
      <c r="D139" s="28">
        <v>33688.54</v>
      </c>
    </row>
    <row r="140" spans="1:4" x14ac:dyDescent="0.2">
      <c r="A140" s="27">
        <v>1124</v>
      </c>
      <c r="B140" s="89" t="s">
        <v>533</v>
      </c>
      <c r="C140" s="28">
        <v>0.04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-0.06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-4214440.91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52536568.439999998</v>
      </c>
      <c r="D145" s="84">
        <f>D48+D49+D103-D109-D112</f>
        <v>67354890.909999996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2" t="s">
        <v>600</v>
      </c>
      <c r="B1" s="173"/>
      <c r="C1" s="174"/>
    </row>
    <row r="2" spans="1:3" s="30" customFormat="1" ht="18" customHeight="1" x14ac:dyDescent="0.25">
      <c r="A2" s="175" t="s">
        <v>505</v>
      </c>
      <c r="B2" s="176"/>
      <c r="C2" s="177"/>
    </row>
    <row r="3" spans="1:3" s="30" customFormat="1" ht="18" customHeight="1" x14ac:dyDescent="0.25">
      <c r="A3" s="175" t="s">
        <v>601</v>
      </c>
      <c r="B3" s="176"/>
      <c r="C3" s="177"/>
    </row>
    <row r="4" spans="1:3" s="32" customFormat="1" ht="18" customHeight="1" x14ac:dyDescent="0.2">
      <c r="A4" s="178" t="s">
        <v>506</v>
      </c>
      <c r="B4" s="179"/>
      <c r="C4" s="180"/>
    </row>
    <row r="5" spans="1:3" s="32" customFormat="1" ht="18" customHeight="1" x14ac:dyDescent="0.2">
      <c r="A5" s="181" t="s">
        <v>405</v>
      </c>
      <c r="B5" s="182"/>
      <c r="C5" s="147">
        <v>2024</v>
      </c>
    </row>
    <row r="6" spans="1:3" x14ac:dyDescent="0.2">
      <c r="A6" s="47" t="s">
        <v>434</v>
      </c>
      <c r="B6" s="47"/>
      <c r="C6" s="92">
        <v>208412786.99000001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208412786.99000001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3" t="s">
        <v>600</v>
      </c>
      <c r="B1" s="184"/>
      <c r="C1" s="185"/>
    </row>
    <row r="2" spans="1:3" s="33" customFormat="1" ht="18.95" customHeight="1" x14ac:dyDescent="0.25">
      <c r="A2" s="186" t="s">
        <v>507</v>
      </c>
      <c r="B2" s="187"/>
      <c r="C2" s="188"/>
    </row>
    <row r="3" spans="1:3" s="33" customFormat="1" ht="18.95" customHeight="1" x14ac:dyDescent="0.25">
      <c r="A3" s="186" t="s">
        <v>601</v>
      </c>
      <c r="B3" s="187"/>
      <c r="C3" s="188"/>
    </row>
    <row r="4" spans="1:3" x14ac:dyDescent="0.2">
      <c r="A4" s="178" t="s">
        <v>506</v>
      </c>
      <c r="B4" s="179"/>
      <c r="C4" s="180"/>
    </row>
    <row r="5" spans="1:3" ht="22.15" customHeight="1" x14ac:dyDescent="0.2">
      <c r="A5" s="189" t="s">
        <v>405</v>
      </c>
      <c r="B5" s="190"/>
      <c r="C5" s="147">
        <v>2024</v>
      </c>
    </row>
    <row r="6" spans="1:3" x14ac:dyDescent="0.2">
      <c r="A6" s="72" t="s">
        <v>447</v>
      </c>
      <c r="B6" s="47"/>
      <c r="C6" s="96">
        <v>236363600.78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75158394.870000005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119910.02</v>
      </c>
    </row>
    <row r="12" spans="1:3" x14ac:dyDescent="0.2">
      <c r="A12" s="78">
        <v>2.4</v>
      </c>
      <c r="B12" s="65" t="s">
        <v>158</v>
      </c>
      <c r="C12" s="97">
        <v>628720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6898144.8600000003</v>
      </c>
    </row>
    <row r="15" spans="1:3" x14ac:dyDescent="0.2">
      <c r="A15" s="78">
        <v>2.7</v>
      </c>
      <c r="B15" s="65" t="s">
        <v>161</v>
      </c>
      <c r="C15" s="97">
        <v>146595.17000000001</v>
      </c>
    </row>
    <row r="16" spans="1:3" x14ac:dyDescent="0.2">
      <c r="A16" s="78">
        <v>2.8</v>
      </c>
      <c r="B16" s="65" t="s">
        <v>162</v>
      </c>
      <c r="C16" s="97">
        <v>7799.99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63295029.829999998</v>
      </c>
    </row>
    <row r="21" spans="1:3" x14ac:dyDescent="0.2">
      <c r="A21" s="78" t="s">
        <v>477</v>
      </c>
      <c r="B21" s="65" t="s">
        <v>452</v>
      </c>
      <c r="C21" s="97">
        <v>4062195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161205205.91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6" workbookViewId="0">
      <selection activeCell="C50" sqref="C50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1" t="s">
        <v>600</v>
      </c>
      <c r="B1" s="192"/>
      <c r="C1" s="192"/>
      <c r="D1" s="192"/>
      <c r="E1" s="192"/>
      <c r="F1" s="192"/>
      <c r="G1" s="21" t="s">
        <v>497</v>
      </c>
      <c r="H1" s="22">
        <v>2024</v>
      </c>
    </row>
    <row r="2" spans="1:10" ht="18.95" customHeight="1" x14ac:dyDescent="0.2">
      <c r="A2" s="171" t="s">
        <v>508</v>
      </c>
      <c r="B2" s="192"/>
      <c r="C2" s="192"/>
      <c r="D2" s="192"/>
      <c r="E2" s="192"/>
      <c r="F2" s="192"/>
      <c r="G2" s="21" t="s">
        <v>498</v>
      </c>
      <c r="H2" s="22" t="s">
        <v>500</v>
      </c>
    </row>
    <row r="3" spans="1:10" ht="18.95" customHeight="1" x14ac:dyDescent="0.2">
      <c r="A3" s="193" t="s">
        <v>601</v>
      </c>
      <c r="B3" s="194"/>
      <c r="C3" s="194"/>
      <c r="D3" s="194"/>
      <c r="E3" s="194"/>
      <c r="F3" s="194"/>
      <c r="G3" s="21" t="s">
        <v>499</v>
      </c>
      <c r="H3" s="22">
        <v>3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1" t="s">
        <v>552</v>
      </c>
      <c r="C39" s="191"/>
      <c r="D39" s="28"/>
      <c r="E39" s="28"/>
      <c r="F39" s="28"/>
    </row>
    <row r="40" spans="1:6" x14ac:dyDescent="0.2">
      <c r="B40" s="142" t="s">
        <v>405</v>
      </c>
      <c r="C40" s="148"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236659966.99000001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-80125961.579999998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51878781.579999998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4171528.4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-212584315.38999999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1" t="s">
        <v>553</v>
      </c>
      <c r="C48" s="191"/>
    </row>
    <row r="49" spans="1:3" x14ac:dyDescent="0.2">
      <c r="B49" s="149" t="s">
        <v>405</v>
      </c>
      <c r="C49" s="148">
        <v>2024</v>
      </c>
    </row>
    <row r="50" spans="1:3" x14ac:dyDescent="0.2">
      <c r="A50" s="23">
        <v>8210</v>
      </c>
      <c r="B50" s="112" t="s">
        <v>47</v>
      </c>
      <c r="C50" s="114">
        <v>-236659966.99000001</v>
      </c>
    </row>
    <row r="51" spans="1:3" x14ac:dyDescent="0.2">
      <c r="A51" s="23">
        <v>8220</v>
      </c>
      <c r="B51" s="112" t="s">
        <v>46</v>
      </c>
      <c r="C51" s="114">
        <v>107174387.7</v>
      </c>
    </row>
    <row r="52" spans="1:3" x14ac:dyDescent="0.2">
      <c r="A52" s="23">
        <v>8230</v>
      </c>
      <c r="B52" s="112" t="s">
        <v>599</v>
      </c>
      <c r="C52" s="114">
        <v>-125207990.73999999</v>
      </c>
    </row>
    <row r="53" spans="1:3" x14ac:dyDescent="0.2">
      <c r="A53" s="23">
        <v>8240</v>
      </c>
      <c r="B53" s="112" t="s">
        <v>45</v>
      </c>
      <c r="C53" s="114">
        <v>18329969.25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1157459.03</v>
      </c>
    </row>
    <row r="56" spans="1:3" x14ac:dyDescent="0.2">
      <c r="A56" s="23">
        <v>8270</v>
      </c>
      <c r="B56" s="112" t="s">
        <v>42</v>
      </c>
      <c r="C56" s="114">
        <v>235206141.75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Gracias Mozqueda</cp:lastModifiedBy>
  <cp:lastPrinted>2019-02-13T21:19:08Z</cp:lastPrinted>
  <dcterms:created xsi:type="dcterms:W3CDTF">2012-12-11T20:36:24Z</dcterms:created>
  <dcterms:modified xsi:type="dcterms:W3CDTF">2024-10-30T19:13:33Z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