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 3ER TRIMESTRE 2024\"/>
    </mc:Choice>
  </mc:AlternateContent>
  <xr:revisionPtr revIDLastSave="0" documentId="13_ncr:1_{3B19DB22-9E85-422D-8BFD-F3B388C9B9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G16" i="4"/>
  <c r="D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<sst xmlns="http://schemas.openxmlformats.org/spreadsheetml/2006/main" count="69" uniqueCount="46">
  <si>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</si>
  <si>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</si>
  <si>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</si>
  <si>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</si>
  <si>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</si>
  <si>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</si>
  <si>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</si>
  <si>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</si>
  <si>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</si>
  <si>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</si>
  <si>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</si>
  <si>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</si>
  <si>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</si>
  <si>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</si>
  <si>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</si>
  <si>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</si>
  <si>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</si>
  <si>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</si>
  <si>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</si>
  <si>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</si>
  <si>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</si>
  <si>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</si>
  <si>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</si>
  <si>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</si>
  <si>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</si>
  <si>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</si>
  <si>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</si>
  <si>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</si>
  <si>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</si>
  <si>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</si>
  <si>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</si>
  <si>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</si>
  <si>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</si>
  <si>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</si>
  <si>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</si>
  <si>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</si>
  <si>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</si>
  <si>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</si>
  <si>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Municipio de Tarimoro, Gto.
Estado Analítico de Ingresos
Del 1 de Enero al 30 de Septiembre de 2024</t>
  </si>
  <si>
    <t>Ingresos de los Entes Públicos de los Poderes Legislativo y Judicial, de los Órganos Autónomos y del Sector Paraestatal o Paramunicipal, así como de las Empresas Productivas del Estado</t>
  </si>
  <si>
    <t>______________________________________________________</t>
  </si>
  <si>
    <t xml:space="preserve"> _______________________________________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</si>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</sst>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6" xfId="8" quotePrefix="1" applyFont="1" applyFill="1" applyBorder="1" applyAlignment="1">
      <alignment horizontal="center" vertical="center" wrapText="1"/>
    </xf>
    <xf numFmtId="0" fontId="10" fillId="2" borderId="3" xfId="8" quotePrefix="1" applyFont="1" applyFill="1" applyBorder="1" applyAlignment="1">
      <alignment horizontal="center" vertical="center" wrapText="1"/>
    </xf>
    <xf numFmtId="0" fontId="10" fillId="0" borderId="5" xfId="8" applyFont="1" applyBorder="1" applyAlignment="1" applyProtection="1">
      <alignment horizontal="left" vertical="top" indent="3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10" fillId="0" borderId="5" xfId="8" applyFont="1" applyBorder="1" applyAlignment="1">
      <alignment horizontal="center" vertical="top" wrapText="1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0" borderId="7" xfId="8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10" fillId="0" borderId="2" xfId="8" applyFont="1" applyBorder="1" applyAlignment="1">
      <alignment horizontal="left" vertical="top" indent="1"/>
    </xf>
    <xf numFmtId="0" fontId="9" fillId="0" borderId="0" xfId="8" applyFont="1" applyAlignment="1">
      <alignment horizontal="left" vertical="top" wrapText="1" indent="2"/>
    </xf>
    <xf numFmtId="0" fontId="10" fillId="2" borderId="8" xfId="8" applyFont="1" applyFill="1" applyBorder="1" applyAlignment="1">
      <alignment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vertical="center"/>
    </xf>
    <xf numFmtId="0" fontId="10" fillId="2" borderId="8" xfId="8" applyFont="1" applyFill="1" applyBorder="1" applyAlignment="1">
      <alignment vertical="center" wrapText="1"/>
    </xf>
    <xf numFmtId="0" fontId="10" fillId="2" borderId="9" xfId="8" applyFont="1" applyFill="1" applyBorder="1" applyAlignment="1">
      <alignment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0" borderId="2" xfId="8" applyFont="1" applyBorder="1" applyAlignment="1">
      <alignment horizontal="left" vertical="top" wrapText="1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9" fillId="0" borderId="0" xfId="9" applyFont="1" applyAlignment="1" applyProtection="1">
      <alignment horizontal="center" vertical="top"/>
      <protection locked="0"/>
    </xf>
    <xf numFmtId="0" fontId="0" fillId="0" borderId="0" xfId="0"/>
    <xf numFmtId="0" fontId="9" fillId="0" borderId="0" xfId="9" applyFont="1" applyAlignment="1" applyProtection="1">
      <alignment vertical="top"/>
      <protection locked="0"/>
    </xf>
    <xf numFmtId="0" fontId="9" fillId="0" borderId="0" xfId="9" applyFont="1" applyAlignment="1" applyProtection="1">
      <alignment horizontal="center" vertical="top"/>
      <protection locked="0"/>
    </xf>
  </cellXfs>
  <cellStyles count="4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A2B1430D-60CF-40AB-B9EE-2106688E1815}"/>
    <cellStyle name="Millares 2 2 2 2" xfId="38" xr:uid="{852FC680-C549-4CDE-9F96-630C39A76308}"/>
    <cellStyle name="Millares 2 2 3" xfId="29" xr:uid="{30BBFDBB-B20F-4183-ABDF-9A681D317547}"/>
    <cellStyle name="Millares 2 3" xfId="5" xr:uid="{00000000-0005-0000-0000-000004000000}"/>
    <cellStyle name="Millares 2 3 2" xfId="20" xr:uid="{4DC60483-7C34-4509-A7FF-76F8B60CAE67}"/>
    <cellStyle name="Millares 2 3 2 2" xfId="39" xr:uid="{97AAD960-A956-43AB-A1EC-7FA7351D4F06}"/>
    <cellStyle name="Millares 2 3 3" xfId="30" xr:uid="{5386B465-B2A6-4F43-816B-4ED135FDBAB7}"/>
    <cellStyle name="Millares 2 4" xfId="27" xr:uid="{536CF4F3-78D8-40FA-B186-EC43554FCBF9}"/>
    <cellStyle name="Millares 2 4 2" xfId="46" xr:uid="{14917A07-62B7-4851-B3E4-A699582A56F1}"/>
    <cellStyle name="Millares 2 5" xfId="18" xr:uid="{087DC760-71E2-43EA-BCE0-053DE6783E37}"/>
    <cellStyle name="Millares 2 5 2" xfId="37" xr:uid="{23596639-42A0-4DE0-85BD-BC6BC77B9EF3}"/>
    <cellStyle name="Millares 2 6" xfId="28" xr:uid="{5351EA5E-3BB9-424B-A695-A24BCFF23880}"/>
    <cellStyle name="Millares 3" xfId="6" xr:uid="{00000000-0005-0000-0000-000005000000}"/>
    <cellStyle name="Millares 3 2" xfId="21" xr:uid="{C77ED837-27F0-48CF-9BFB-8F5C25C01035}"/>
    <cellStyle name="Millares 3 2 2" xfId="40" xr:uid="{01666365-99CC-4BE3-8606-FE194943C834}"/>
    <cellStyle name="Millares 3 3" xfId="31" xr:uid="{E07741CE-9F45-4B6B-B77E-6ECA3A83DB49}"/>
    <cellStyle name="Moneda 2" xfId="7" xr:uid="{00000000-0005-0000-0000-000006000000}"/>
    <cellStyle name="Moneda 2 2" xfId="22" xr:uid="{AB9A028A-4187-456B-9962-4F74D7906A6C}"/>
    <cellStyle name="Moneda 2 2 2" xfId="41" xr:uid="{B6E78EDC-C6B8-40BA-94FD-B71A1433E653}"/>
    <cellStyle name="Moneda 2 3" xfId="32" xr:uid="{5BBF7FE0-6CE0-4AC4-9559-172C4ADDE2DD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8EF6A795-0A78-47C8-B88B-6A36DAFA3FCF}"/>
    <cellStyle name="Normal 2 3 2" xfId="42" xr:uid="{F4018110-6C69-4268-A398-2333A256332C}"/>
    <cellStyle name="Normal 2 4" xfId="33" xr:uid="{75564242-76A4-403D-AC4F-98DDFBA3032E}"/>
    <cellStyle name="Normal 3" xfId="10" xr:uid="{00000000-0005-0000-0000-00000A000000}"/>
    <cellStyle name="Normal 3 2" xfId="24" xr:uid="{EBE75513-7CDD-4ADB-9A17-F1BF79961CAB}"/>
    <cellStyle name="Normal 3 2 2" xfId="43" xr:uid="{70ADD3DD-E03D-43BB-B7CA-601604BE4483}"/>
    <cellStyle name="Normal 3 3" xfId="34" xr:uid="{2E11C363-009F-44D0-9F97-BDF5F27D226A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6" xr:uid="{6A5311BB-0883-4538-BC15-AC14F1EB4430}"/>
    <cellStyle name="Normal 6 2 2 2" xfId="45" xr:uid="{E3844D9A-5470-4778-BC92-8D79CBEAAC7E}"/>
    <cellStyle name="Normal 6 2 3" xfId="36" xr:uid="{DBDBFEE4-9776-47CF-8687-458F18898A7D}"/>
    <cellStyle name="Normal 6 3" xfId="25" xr:uid="{CCB1CC85-8393-4C67-8CA1-84C1355CAAE5}"/>
    <cellStyle name="Normal 6 3 2" xfId="44" xr:uid="{0439E80A-BCBF-4DA2-9FE5-7D67319E2619}"/>
    <cellStyle name="Normal 6 4" xfId="35" xr:uid="{53E3DB19-E268-4FC6-8CF9-F4B6B4A75291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zoomScaleNormal="100" workbookViewId="0">
      <selection activeCell="C31" sqref="C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s="3" customFormat="1" ht="39.950000000000003" customHeight="1" x14ac:dyDescent="0.2">
      <c r="A1" s="41" t="s">
        <v>38</v>
      </c>
      <c r="B1" s="42"/>
      <c r="C1" s="42"/>
      <c r="D1" s="42"/>
      <c r="E1" s="42"/>
      <c r="F1" s="42"/>
      <c r="G1" s="43"/>
    </row>
    <row r="2" spans="1:7" s="3" customFormat="1" x14ac:dyDescent="0.2">
      <c r="A2" s="34"/>
      <c r="B2" s="42" t="s">
        <v>22</v>
      </c>
      <c r="C2" s="42"/>
      <c r="D2" s="42"/>
      <c r="E2" s="42"/>
      <c r="F2" s="42"/>
      <c r="G2" s="45" t="s">
        <v>19</v>
      </c>
    </row>
    <row r="3" spans="1:7" s="1" customFormat="1" ht="24.95" customHeight="1" x14ac:dyDescent="0.2">
      <c r="A3" s="35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6"/>
    </row>
    <row r="4" spans="1:7" s="1" customFormat="1" x14ac:dyDescent="0.2">
      <c r="A4" s="36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7" x14ac:dyDescent="0.2">
      <c r="A5" s="30" t="s">
        <v>0</v>
      </c>
      <c r="B5" s="15">
        <v>13219305</v>
      </c>
      <c r="C5" s="15">
        <v>12600</v>
      </c>
      <c r="D5" s="15">
        <f>B5+C5</f>
        <v>13231905</v>
      </c>
      <c r="E5" s="15">
        <v>11175644.369999999</v>
      </c>
      <c r="F5" s="15">
        <v>11133663.34</v>
      </c>
      <c r="G5" s="15">
        <f>F5-B5</f>
        <v>-2085641.6600000001</v>
      </c>
    </row>
    <row r="6" spans="1:7" x14ac:dyDescent="0.2">
      <c r="A6" s="31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</row>
    <row r="7" spans="1:7" x14ac:dyDescent="0.2">
      <c r="A7" s="30" t="s">
        <v>2</v>
      </c>
      <c r="B7" s="16">
        <v>1900000</v>
      </c>
      <c r="C7" s="16">
        <v>0</v>
      </c>
      <c r="D7" s="16">
        <f t="shared" si="0"/>
        <v>1900000</v>
      </c>
      <c r="E7" s="16">
        <v>0</v>
      </c>
      <c r="F7" s="16">
        <v>0</v>
      </c>
      <c r="G7" s="16">
        <f t="shared" si="1"/>
        <v>-1900000</v>
      </c>
    </row>
    <row r="8" spans="1:7" x14ac:dyDescent="0.2">
      <c r="A8" s="30" t="s">
        <v>3</v>
      </c>
      <c r="B8" s="16">
        <v>8550080</v>
      </c>
      <c r="C8" s="16">
        <v>0</v>
      </c>
      <c r="D8" s="16">
        <f t="shared" si="0"/>
        <v>8550080</v>
      </c>
      <c r="E8" s="16">
        <v>4132273.59</v>
      </c>
      <c r="F8" s="16">
        <v>4131342.09</v>
      </c>
      <c r="G8" s="16">
        <f t="shared" si="1"/>
        <v>-4418737.91</v>
      </c>
    </row>
    <row r="9" spans="1:7" x14ac:dyDescent="0.2">
      <c r="A9" s="30" t="s">
        <v>4</v>
      </c>
      <c r="B9" s="16">
        <v>4520250</v>
      </c>
      <c r="C9" s="16">
        <v>200000</v>
      </c>
      <c r="D9" s="16">
        <f t="shared" si="0"/>
        <v>4720250</v>
      </c>
      <c r="E9" s="16">
        <v>1823257.88</v>
      </c>
      <c r="F9" s="16">
        <v>1823257.84</v>
      </c>
      <c r="G9" s="16">
        <f t="shared" si="1"/>
        <v>-2696992.16</v>
      </c>
    </row>
    <row r="10" spans="1:7" x14ac:dyDescent="0.2">
      <c r="A10" s="31" t="s">
        <v>5</v>
      </c>
      <c r="B10" s="16">
        <v>2694750</v>
      </c>
      <c r="C10" s="16">
        <v>7785.96</v>
      </c>
      <c r="D10" s="16">
        <f t="shared" ref="D10:D13" si="2">B10+C10</f>
        <v>2702535.96</v>
      </c>
      <c r="E10" s="16">
        <v>120983.39</v>
      </c>
      <c r="F10" s="16">
        <v>120983.45</v>
      </c>
      <c r="G10" s="16">
        <f t="shared" ref="G10:G13" si="3">F10-B10</f>
        <v>-2573766.5499999998</v>
      </c>
    </row>
    <row r="11" spans="1:7" x14ac:dyDescent="0.2">
      <c r="A11" s="30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</row>
    <row r="12" spans="1:7" ht="22.5" x14ac:dyDescent="0.2">
      <c r="A12" s="30" t="s">
        <v>25</v>
      </c>
      <c r="B12" s="16">
        <v>168847920.22999999</v>
      </c>
      <c r="C12" s="16">
        <v>-834510.29</v>
      </c>
      <c r="D12" s="16">
        <f t="shared" si="2"/>
        <v>168013409.94</v>
      </c>
      <c r="E12" s="16">
        <v>128674469.39</v>
      </c>
      <c r="F12" s="16">
        <v>128674469.39</v>
      </c>
      <c r="G12" s="16">
        <f t="shared" si="3"/>
        <v>-40173450.839999989</v>
      </c>
    </row>
    <row r="13" spans="1:7" ht="22.5" x14ac:dyDescent="0.2">
      <c r="A13" s="30" t="s">
        <v>26</v>
      </c>
      <c r="B13" s="16">
        <v>36927661.759999998</v>
      </c>
      <c r="C13" s="16">
        <v>52492905.909999996</v>
      </c>
      <c r="D13" s="16">
        <f t="shared" si="2"/>
        <v>89420567.669999987</v>
      </c>
      <c r="E13" s="16">
        <v>66700599.280000001</v>
      </c>
      <c r="F13" s="16">
        <v>66700599.280000001</v>
      </c>
      <c r="G13" s="16">
        <f t="shared" si="3"/>
        <v>29772937.520000003</v>
      </c>
    </row>
    <row r="14" spans="1:7" x14ac:dyDescent="0.2">
      <c r="A14" s="30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13</v>
      </c>
      <c r="B16" s="17">
        <f>SUM(B5:B14)</f>
        <v>236659966.98999998</v>
      </c>
      <c r="C16" s="17">
        <f t="shared" ref="C16:G16" si="6">SUM(C5:C14)</f>
        <v>51878781.579999998</v>
      </c>
      <c r="D16" s="17">
        <f t="shared" si="6"/>
        <v>288538748.56999999</v>
      </c>
      <c r="E16" s="17">
        <f t="shared" si="6"/>
        <v>212627227.90000001</v>
      </c>
      <c r="F16" s="10">
        <f t="shared" si="6"/>
        <v>212584315.39000002</v>
      </c>
      <c r="G16" s="11">
        <f t="shared" si="6"/>
        <v>-24075651.599999987</v>
      </c>
    </row>
    <row r="17" spans="1:7" x14ac:dyDescent="0.2">
      <c r="A17" s="22"/>
      <c r="B17" s="23"/>
      <c r="C17" s="23"/>
      <c r="D17" s="26"/>
      <c r="E17" s="24" t="s">
        <v>21</v>
      </c>
      <c r="F17" s="27"/>
      <c r="G17" s="21">
        <v>0</v>
      </c>
    </row>
    <row r="18" spans="1:7" ht="10.15" customHeight="1" x14ac:dyDescent="0.2">
      <c r="A18" s="37"/>
      <c r="B18" s="42" t="s">
        <v>22</v>
      </c>
      <c r="C18" s="42"/>
      <c r="D18" s="42"/>
      <c r="E18" s="42"/>
      <c r="F18" s="42"/>
      <c r="G18" s="45" t="s">
        <v>19</v>
      </c>
    </row>
    <row r="19" spans="1:7" ht="22.5" x14ac:dyDescent="0.2">
      <c r="A19" s="39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6"/>
    </row>
    <row r="20" spans="1:7" x14ac:dyDescent="0.2">
      <c r="A20" s="38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</row>
    <row r="21" spans="1:7" x14ac:dyDescent="0.2">
      <c r="A21" s="32" t="s">
        <v>27</v>
      </c>
      <c r="B21" s="18">
        <f t="shared" ref="B21:G21" si="7">SUM(B22+B23+B24+B25+B26+B27+B28+B29)</f>
        <v>236659966.98999998</v>
      </c>
      <c r="C21" s="18">
        <f t="shared" si="7"/>
        <v>51878781.579999998</v>
      </c>
      <c r="D21" s="18">
        <f t="shared" si="7"/>
        <v>288538748.56999999</v>
      </c>
      <c r="E21" s="18">
        <f t="shared" si="7"/>
        <v>212627227.90000001</v>
      </c>
      <c r="F21" s="18">
        <f t="shared" si="7"/>
        <v>212584315.39000002</v>
      </c>
      <c r="G21" s="18">
        <f t="shared" si="7"/>
        <v>-24075651.599999987</v>
      </c>
    </row>
    <row r="22" spans="1:7" x14ac:dyDescent="0.2">
      <c r="A22" s="33" t="s">
        <v>0</v>
      </c>
      <c r="B22" s="19">
        <v>13219305</v>
      </c>
      <c r="C22" s="19">
        <v>12600</v>
      </c>
      <c r="D22" s="19">
        <f t="shared" ref="D22:D25" si="8">B22+C22</f>
        <v>13231905</v>
      </c>
      <c r="E22" s="19">
        <v>11175644.369999999</v>
      </c>
      <c r="F22" s="19">
        <v>11133663.34</v>
      </c>
      <c r="G22" s="19">
        <f t="shared" ref="G22:G25" si="9">F22-B22</f>
        <v>-2085641.6600000001</v>
      </c>
    </row>
    <row r="23" spans="1:7" x14ac:dyDescent="0.2">
      <c r="A23" s="33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</row>
    <row r="24" spans="1:7" x14ac:dyDescent="0.2">
      <c r="A24" s="33" t="s">
        <v>2</v>
      </c>
      <c r="B24" s="19">
        <v>1900000</v>
      </c>
      <c r="C24" s="19">
        <v>0</v>
      </c>
      <c r="D24" s="19">
        <f t="shared" si="8"/>
        <v>1900000</v>
      </c>
      <c r="E24" s="19">
        <v>0</v>
      </c>
      <c r="F24" s="19">
        <v>0</v>
      </c>
      <c r="G24" s="19">
        <f t="shared" si="9"/>
        <v>-1900000</v>
      </c>
    </row>
    <row r="25" spans="1:7" x14ac:dyDescent="0.2">
      <c r="A25" s="33" t="s">
        <v>3</v>
      </c>
      <c r="B25" s="19">
        <v>8550080</v>
      </c>
      <c r="C25" s="19">
        <v>0</v>
      </c>
      <c r="D25" s="19">
        <f t="shared" si="8"/>
        <v>8550080</v>
      </c>
      <c r="E25" s="19">
        <v>4132273.59</v>
      </c>
      <c r="F25" s="19">
        <v>4131342.09</v>
      </c>
      <c r="G25" s="19">
        <f t="shared" si="9"/>
        <v>-4418737.91</v>
      </c>
    </row>
    <row r="26" spans="1:7" x14ac:dyDescent="0.2">
      <c r="A26" s="33" t="s">
        <v>28</v>
      </c>
      <c r="B26" s="19">
        <v>4520250</v>
      </c>
      <c r="C26" s="19">
        <v>200000</v>
      </c>
      <c r="D26" s="19">
        <f t="shared" ref="D26" si="10">B26+C26</f>
        <v>4720250</v>
      </c>
      <c r="E26" s="19">
        <v>1823257.88</v>
      </c>
      <c r="F26" s="19">
        <v>1823257.84</v>
      </c>
      <c r="G26" s="19">
        <f t="shared" ref="G26" si="11">F26-B26</f>
        <v>-2696992.16</v>
      </c>
    </row>
    <row r="27" spans="1:7" x14ac:dyDescent="0.2">
      <c r="A27" s="33" t="s">
        <v>29</v>
      </c>
      <c r="B27" s="19">
        <v>2694750</v>
      </c>
      <c r="C27" s="19">
        <v>7785.96</v>
      </c>
      <c r="D27" s="19">
        <f t="shared" ref="D27:D29" si="12">B27+C27</f>
        <v>2702535.96</v>
      </c>
      <c r="E27" s="19">
        <v>120983.39</v>
      </c>
      <c r="F27" s="19">
        <v>120983.45</v>
      </c>
      <c r="G27" s="19">
        <f t="shared" ref="G27:G29" si="13">F27-B27</f>
        <v>-2573766.5499999998</v>
      </c>
    </row>
    <row r="28" spans="1:7" ht="22.5" x14ac:dyDescent="0.2">
      <c r="A28" s="33" t="s">
        <v>30</v>
      </c>
      <c r="B28" s="19">
        <v>168847920.22999999</v>
      </c>
      <c r="C28" s="19">
        <v>-834510.29</v>
      </c>
      <c r="D28" s="19">
        <f t="shared" si="12"/>
        <v>168013409.94</v>
      </c>
      <c r="E28" s="19">
        <v>128674469.39</v>
      </c>
      <c r="F28" s="19">
        <v>128674469.39</v>
      </c>
      <c r="G28" s="19">
        <f t="shared" si="13"/>
        <v>-40173450.839999989</v>
      </c>
    </row>
    <row r="29" spans="1:7" ht="22.5" x14ac:dyDescent="0.2">
      <c r="A29" s="33" t="s">
        <v>26</v>
      </c>
      <c r="B29" s="19">
        <v>36927661.759999998</v>
      </c>
      <c r="C29" s="19">
        <v>52492905.909999996</v>
      </c>
      <c r="D29" s="19">
        <f t="shared" si="12"/>
        <v>89420567.669999987</v>
      </c>
      <c r="E29" s="16">
        <v>66700599.280000001</v>
      </c>
      <c r="F29" s="19">
        <v>66700599.280000001</v>
      </c>
      <c r="G29" s="19">
        <f t="shared" si="13"/>
        <v>29772937.520000003</v>
      </c>
    </row>
    <row r="30" spans="1:7" x14ac:dyDescent="0.2">
      <c r="A30" s="13"/>
      <c r="B30" s="19"/>
      <c r="C30" s="19"/>
      <c r="D30" s="19"/>
      <c r="E30" s="19"/>
      <c r="F30" s="19"/>
      <c r="G30" s="19"/>
    </row>
    <row r="31" spans="1:7" ht="41.25" customHeight="1" x14ac:dyDescent="0.2">
      <c r="A31" s="40" t="s">
        <v>39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</row>
    <row r="32" spans="1:7" x14ac:dyDescent="0.2">
      <c r="A32" s="33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33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</row>
    <row r="34" spans="1:7" ht="22.5" x14ac:dyDescent="0.2">
      <c r="A34" s="33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</row>
    <row r="35" spans="1:7" ht="22.5" x14ac:dyDescent="0.2">
      <c r="A35" s="33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2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</row>
    <row r="38" spans="1:7" x14ac:dyDescent="0.2">
      <c r="A38" s="33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33"/>
      <c r="B39" s="19"/>
      <c r="C39" s="19"/>
      <c r="D39" s="19"/>
      <c r="E39" s="19"/>
      <c r="F39" s="19"/>
      <c r="G39" s="19"/>
    </row>
    <row r="40" spans="1:7" x14ac:dyDescent="0.2">
      <c r="A40" s="14" t="s">
        <v>13</v>
      </c>
      <c r="B40" s="17">
        <f>SUM(B37+B31+B21)</f>
        <v>236659966.98999998</v>
      </c>
      <c r="C40" s="17">
        <f t="shared" ref="C40:G40" si="18">SUM(C37+C31+C21)</f>
        <v>51878781.579999998</v>
      </c>
      <c r="D40" s="17">
        <f t="shared" si="18"/>
        <v>288538748.56999999</v>
      </c>
      <c r="E40" s="17">
        <f t="shared" si="18"/>
        <v>212627227.90000001</v>
      </c>
      <c r="F40" s="17">
        <f t="shared" si="18"/>
        <v>212584315.39000002</v>
      </c>
      <c r="G40" s="11">
        <f t="shared" si="18"/>
        <v>-24075651.599999987</v>
      </c>
    </row>
    <row r="41" spans="1:7" x14ac:dyDescent="0.2">
      <c r="A41" s="22"/>
      <c r="B41" s="23"/>
      <c r="C41" s="23"/>
      <c r="D41" s="23"/>
      <c r="E41" s="24" t="s">
        <v>21</v>
      </c>
      <c r="F41" s="25"/>
      <c r="G41" s="21">
        <v>0</v>
      </c>
    </row>
    <row r="42" spans="1:7" x14ac:dyDescent="0.2">
      <c r="A42" t="s">
        <v>37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ht="30.75" customHeight="1" x14ac:dyDescent="0.2">
      <c r="A45" s="44" t="s">
        <v>36</v>
      </c>
      <c r="B45" s="44"/>
      <c r="C45" s="44"/>
      <c r="D45" s="44"/>
      <c r="E45" s="44"/>
      <c r="F45" s="44"/>
      <c r="G45" s="44"/>
    </row>
    <row r="49" spans="1:5" x14ac:dyDescent="0.2">
      <c r="A49" s="49" t="s">
        <v>40</v>
      </c>
      <c r="B49" s="48"/>
      <c r="C49" s="48"/>
      <c r="D49" s="49" t="s">
        <v>41</v>
      </c>
      <c r="E49" s="48"/>
    </row>
    <row r="50" spans="1:5" x14ac:dyDescent="0.2">
      <c r="A50" s="50" t="s">
        <v>42</v>
      </c>
      <c r="B50" s="48"/>
      <c r="C50" s="48"/>
      <c r="D50" s="47" t="s">
        <v>43</v>
      </c>
      <c r="E50" s="47"/>
    </row>
    <row r="51" spans="1:5" x14ac:dyDescent="0.2">
      <c r="A51" s="50" t="s">
        <v>44</v>
      </c>
      <c r="B51" s="48"/>
      <c r="C51" s="48"/>
      <c r="D51" s="47" t="s">
        <v>45</v>
      </c>
      <c r="E51" s="47"/>
    </row>
  </sheetData>
  <sheetProtection formatCells="0" formatColumns="0" formatRows="0" insertRows="0" autoFilter="0"/>
  <mergeCells count="8">
    <mergeCell ref="D51:E51"/>
    <mergeCell ref="D50:E50"/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2024-10-30T21:56:31Z</cp:lastPrinted>
  <dcterms:created xsi:type="dcterms:W3CDTF">2012-12-11T20:48:19Z</dcterms:created>
  <dcterms:modified xsi:type="dcterms:W3CDTF">2024-10-30T22:33:31Z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