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mp\Downloads\Nueva carpeta\CUENTA PUBLICA 3ER TRIMESTRE 2024\"/>
    </mc:Choice>
  </mc:AlternateContent>
  <xr:revisionPtr revIDLastSave="0" documentId="8_{CF0CF438-3315-4022-9ED2-2C6DE6605833}" xr6:coauthVersionLast="47" xr6:coauthVersionMax="47" xr10:uidLastSave="{00000000-0000-0000-0000-000000000000}"/>
  <bookViews>
    <workbookView xWindow="-120" yWindow="-120" windowWidth="20730" windowHeight="11760" tabRatio="885" xr2:uid="{00000000-000D-0000-FFFF-FFFF00000000}"/>
  </bookViews>
  <sheets>
    <sheet name="CFG" sheetId="5" r:id="rId1"/>
  </sheets>
  <definedNames>
    <definedName name="_xlnm._FilterDatabase" localSheetId="0" hidden="1">CFG!$A$3:$G$40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<sst xmlns="http://schemas.openxmlformats.org/spreadsheetml/2006/main" count="51" uniqueCount="51">
  <si>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</si>
  <si>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</si>
  <si>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</si>
  <si>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</si>
  <si>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</si>
  <si>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</si>
  <si>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</si>
  <si>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</si>
  <si>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</si>
  <si>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</si>
  <si>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</si>
  <si>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</si>
  <si>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</si>
  <si>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</si>
  <si>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</si>
  <si>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</si>
  <si>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</si>
  <si>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</si>
  <si>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</si>
  <si>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</si>
  <si>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</si>
  <si>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</si>
  <si>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</si>
  <si>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</si>
  <si>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</si>
  <si>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</si>
  <si>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</si>
  <si>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</si>
  <si>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</si>
  <si>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</si>
  <si>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</si>
  <si>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</si>
  <si>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</si>
  <si>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</si>
  <si>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</si>
  <si>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</si>
  <si>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</si>
  <si>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</si>
  <si>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</si>
  <si>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</si>
  <si>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</si>
  <si>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</si>
  <si>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</si>
  <si>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</si>
  <si>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Municipio de Tarimoro, Gto.
Estado Analítico del Ejercicio del Presupuesto de Egresos
Clasificación Funcional (Finalidad y Función)
Del 1 de Enero al 30 de Septiembre de 2024</t>
  </si>
  <si>
    <t>Presidente Municipal</t>
  </si>
  <si>
    <t>Saul Trejo Rojas</t>
  </si>
  <si>
    <t>Tesorera Municipal</t>
  </si>
  <si>
    <t xml:space="preserve">        C.P. Maria Guadalupe Rosillo Campos</t>
  </si>
  <si>
    <t xml:space="preserve">                                           _____________________________________________</t>
  </si>
  <si>
    <t xml:space="preserve">                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</si>
</sst>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 wrapText="1"/>
    </xf>
    <xf numFmtId="4" fontId="3" fillId="0" borderId="11" xfId="0" applyNumberFormat="1" applyFont="1" applyBorder="1" applyProtection="1">
      <protection locked="0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center"/>
      <protection locked="0"/>
    </xf>
    <xf numFmtId="4" fontId="7" fillId="0" borderId="11" xfId="0" applyNumberFormat="1" applyFont="1" applyBorder="1" applyProtection="1">
      <protection locked="0"/>
    </xf>
    <xf numFmtId="4" fontId="7" fillId="0" borderId="5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>
      <alignment horizontal="center" vertical="center"/>
    </xf>
    <xf numFmtId="0" fontId="7" fillId="2" borderId="6" xfId="9" applyFont="1" applyFill="1" applyBorder="1" applyAlignment="1" applyProtection="1">
      <alignment vertical="center" wrapText="1"/>
      <protection locked="0"/>
    </xf>
    <xf numFmtId="0" fontId="7" fillId="2" borderId="7" xfId="9" applyFont="1" applyFill="1" applyBorder="1" applyAlignment="1" applyProtection="1">
      <alignment vertical="center" wrapText="1"/>
      <protection locked="0"/>
    </xf>
    <xf numFmtId="0" fontId="7" fillId="2" borderId="8" xfId="9" applyFont="1" applyFill="1" applyBorder="1" applyAlignment="1" applyProtection="1">
      <alignment vertical="center" wrapText="1"/>
      <protection locked="0"/>
    </xf>
    <xf numFmtId="0" fontId="7" fillId="2" borderId="2" xfId="9" applyFont="1" applyFill="1" applyBorder="1" applyAlignment="1">
      <alignment vertical="center"/>
    </xf>
    <xf numFmtId="0" fontId="7" fillId="2" borderId="4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7" fillId="0" borderId="11" xfId="9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8" applyFont="1" applyAlignment="1" applyProtection="1">
      <alignment horizontal="center" vertical="center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center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5CE9CA6F-F2E0-4504-93CF-62CB9055F50D}"/>
    <cellStyle name="Millares 2 3" xfId="4" xr:uid="{00000000-0005-0000-0000-000003000000}"/>
    <cellStyle name="Millares 2 3 2" xfId="18" xr:uid="{D7A3054A-0AB5-4E04-BA2C-1494003BB8C0}"/>
    <cellStyle name="Millares 2 4" xfId="25" xr:uid="{532814DE-DB30-4C20-B9C0-D1E4DFDDCA3C}"/>
    <cellStyle name="Millares 2 5" xfId="16" xr:uid="{6554C60D-1F98-4C8F-9D5B-EECBA00D1375}"/>
    <cellStyle name="Millares 3" xfId="5" xr:uid="{00000000-0005-0000-0000-000004000000}"/>
    <cellStyle name="Millares 3 2" xfId="19" xr:uid="{305333A6-F5CA-490B-B4F4-F5620F3CDA87}"/>
    <cellStyle name="Moneda 2" xfId="6" xr:uid="{00000000-0005-0000-0000-000005000000}"/>
    <cellStyle name="Moneda 2 2" xfId="20" xr:uid="{2ADDC17D-E377-47F6-AB74-83161D76E73A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56096AA8-8C00-4C12-AA36-8BED4168BA5A}"/>
    <cellStyle name="Normal 3" xfId="9" xr:uid="{00000000-0005-0000-0000-000009000000}"/>
    <cellStyle name="Normal 3 2" xfId="22" xr:uid="{515E942D-1828-4182-850C-A929A24AAFA6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E81310A3-A552-47D9-B05F-D0DF795F0F2C}"/>
    <cellStyle name="Normal 6 3" xfId="23" xr:uid="{8375BE24-7849-44DF-9300-4FC43CDAA1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8" t="s">
        <v>44</v>
      </c>
      <c r="B1" s="24"/>
      <c r="C1" s="24"/>
      <c r="D1" s="24"/>
      <c r="E1" s="24"/>
      <c r="F1" s="24"/>
      <c r="G1" s="25"/>
    </row>
    <row r="2" spans="1:7" x14ac:dyDescent="0.2">
      <c r="A2" s="15"/>
      <c r="B2" s="12"/>
      <c r="C2" s="13"/>
      <c r="D2" s="10" t="s">
        <v>38</v>
      </c>
      <c r="E2" s="13"/>
      <c r="F2" s="14"/>
      <c r="G2" s="26" t="s">
        <v>37</v>
      </c>
    </row>
    <row r="3" spans="1:7" ht="24.95" customHeight="1" x14ac:dyDescent="0.2">
      <c r="A3" s="11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7"/>
    </row>
    <row r="4" spans="1:7" x14ac:dyDescent="0.2">
      <c r="A4" s="16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7"/>
      <c r="B5" s="18"/>
      <c r="C5" s="18"/>
      <c r="D5" s="18"/>
      <c r="E5" s="18"/>
      <c r="F5" s="18"/>
      <c r="G5" s="18"/>
    </row>
    <row r="6" spans="1:7" x14ac:dyDescent="0.2">
      <c r="A6" s="5" t="s">
        <v>5</v>
      </c>
      <c r="B6" s="7">
        <f t="shared" ref="B6:G6" si="0">SUM(B7:B14)</f>
        <v>120304179.15999998</v>
      </c>
      <c r="C6" s="7">
        <f t="shared" si="0"/>
        <v>15758351.26</v>
      </c>
      <c r="D6" s="7">
        <f t="shared" si="0"/>
        <v>136062530.41999999</v>
      </c>
      <c r="E6" s="7">
        <f t="shared" si="0"/>
        <v>100866759.34999999</v>
      </c>
      <c r="F6" s="7">
        <f t="shared" si="0"/>
        <v>100765326.80000001</v>
      </c>
      <c r="G6" s="7">
        <f t="shared" si="0"/>
        <v>35195771.070000008</v>
      </c>
    </row>
    <row r="7" spans="1:7" x14ac:dyDescent="0.2">
      <c r="A7" s="9" t="s">
        <v>21</v>
      </c>
      <c r="B7" s="4">
        <v>4560136.9800000004</v>
      </c>
      <c r="C7" s="4">
        <v>-37275.57</v>
      </c>
      <c r="D7" s="4">
        <f>B7+C7</f>
        <v>4522861.41</v>
      </c>
      <c r="E7" s="4">
        <v>3013573.87</v>
      </c>
      <c r="F7" s="4">
        <v>3004768.74</v>
      </c>
      <c r="G7" s="4">
        <f>D7-E7</f>
        <v>1509287.54</v>
      </c>
    </row>
    <row r="8" spans="1:7" x14ac:dyDescent="0.2">
      <c r="A8" s="9" t="s">
        <v>6</v>
      </c>
      <c r="B8" s="4">
        <v>937810.93</v>
      </c>
      <c r="C8" s="4">
        <v>-119498.99</v>
      </c>
      <c r="D8" s="4">
        <f t="shared" ref="D8:D14" si="1">B8+C8</f>
        <v>818311.94000000006</v>
      </c>
      <c r="E8" s="4">
        <v>574272.41</v>
      </c>
      <c r="F8" s="4">
        <v>572658.11</v>
      </c>
      <c r="G8" s="4">
        <f t="shared" ref="G8:G14" si="2">D8-E8</f>
        <v>244039.53000000003</v>
      </c>
    </row>
    <row r="9" spans="1:7" x14ac:dyDescent="0.2">
      <c r="A9" s="9" t="s">
        <v>43</v>
      </c>
      <c r="B9" s="4">
        <v>47588354.170000002</v>
      </c>
      <c r="C9" s="4">
        <v>15859592.939999999</v>
      </c>
      <c r="D9" s="4">
        <f t="shared" si="1"/>
        <v>63447947.109999999</v>
      </c>
      <c r="E9" s="4">
        <v>54450819.549999997</v>
      </c>
      <c r="F9" s="4">
        <v>54440186.350000001</v>
      </c>
      <c r="G9" s="4">
        <f t="shared" si="2"/>
        <v>8997127.5600000024</v>
      </c>
    </row>
    <row r="10" spans="1:7" x14ac:dyDescent="0.2">
      <c r="A10" s="9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9" t="s">
        <v>12</v>
      </c>
      <c r="B11" s="4">
        <v>7509072.0199999996</v>
      </c>
      <c r="C11" s="4">
        <v>-568736.61</v>
      </c>
      <c r="D11" s="4">
        <f t="shared" si="1"/>
        <v>6940335.4099999992</v>
      </c>
      <c r="E11" s="4">
        <v>4141053.21</v>
      </c>
      <c r="F11" s="4">
        <v>4124215.97</v>
      </c>
      <c r="G11" s="4">
        <f t="shared" si="2"/>
        <v>2799282.1999999993</v>
      </c>
    </row>
    <row r="12" spans="1:7" x14ac:dyDescent="0.2">
      <c r="A12" s="9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9" t="s">
        <v>22</v>
      </c>
      <c r="B13" s="4">
        <v>39787525.539999999</v>
      </c>
      <c r="C13" s="4">
        <v>-2324084.23</v>
      </c>
      <c r="D13" s="4">
        <f t="shared" si="1"/>
        <v>37463441.310000002</v>
      </c>
      <c r="E13" s="4">
        <v>25156803.039999999</v>
      </c>
      <c r="F13" s="4">
        <v>25107579.289999999</v>
      </c>
      <c r="G13" s="4">
        <f t="shared" si="2"/>
        <v>12306638.270000003</v>
      </c>
    </row>
    <row r="14" spans="1:7" x14ac:dyDescent="0.2">
      <c r="A14" s="9" t="s">
        <v>8</v>
      </c>
      <c r="B14" s="4">
        <v>19921279.52</v>
      </c>
      <c r="C14" s="4">
        <v>2948353.72</v>
      </c>
      <c r="D14" s="4">
        <f t="shared" si="1"/>
        <v>22869633.239999998</v>
      </c>
      <c r="E14" s="4">
        <v>13530237.27</v>
      </c>
      <c r="F14" s="4">
        <v>13515918.34</v>
      </c>
      <c r="G14" s="4">
        <f t="shared" si="2"/>
        <v>9339395.9699999988</v>
      </c>
    </row>
    <row r="15" spans="1:7" x14ac:dyDescent="0.2">
      <c r="A15" s="9"/>
      <c r="B15" s="4"/>
      <c r="C15" s="4"/>
      <c r="D15" s="4"/>
      <c r="E15" s="4"/>
      <c r="F15" s="4"/>
      <c r="G15" s="4"/>
    </row>
    <row r="16" spans="1:7" x14ac:dyDescent="0.2">
      <c r="A16" s="5" t="s">
        <v>9</v>
      </c>
      <c r="B16" s="7">
        <f t="shared" ref="B16:G16" si="3">SUM(B17:B23)</f>
        <v>100704367.53999999</v>
      </c>
      <c r="C16" s="7">
        <f t="shared" si="3"/>
        <v>95670488.210000023</v>
      </c>
      <c r="D16" s="7">
        <f t="shared" si="3"/>
        <v>196374855.75000003</v>
      </c>
      <c r="E16" s="7">
        <f t="shared" si="3"/>
        <v>119777379</v>
      </c>
      <c r="F16" s="7">
        <f t="shared" si="3"/>
        <v>119303767.18000001</v>
      </c>
      <c r="G16" s="7">
        <f t="shared" si="3"/>
        <v>76597476.75</v>
      </c>
    </row>
    <row r="17" spans="1:7" x14ac:dyDescent="0.2">
      <c r="A17" s="9" t="s">
        <v>23</v>
      </c>
      <c r="B17" s="4">
        <v>3312681.6</v>
      </c>
      <c r="C17" s="4">
        <v>6014423.7599999998</v>
      </c>
      <c r="D17" s="4">
        <f>B17+C17</f>
        <v>9327105.3599999994</v>
      </c>
      <c r="E17" s="4">
        <v>4297582.68</v>
      </c>
      <c r="F17" s="4">
        <v>4293772.1900000004</v>
      </c>
      <c r="G17" s="4">
        <f t="shared" ref="G17:G23" si="4">D17-E17</f>
        <v>5029522.68</v>
      </c>
    </row>
    <row r="18" spans="1:7" x14ac:dyDescent="0.2">
      <c r="A18" s="9" t="s">
        <v>15</v>
      </c>
      <c r="B18" s="4">
        <v>91491714.439999998</v>
      </c>
      <c r="C18" s="4">
        <v>81270710.549999997</v>
      </c>
      <c r="D18" s="4">
        <f t="shared" ref="D18:D23" si="5">B18+C18</f>
        <v>172762424.99000001</v>
      </c>
      <c r="E18" s="4">
        <v>109538730.36</v>
      </c>
      <c r="F18" s="4">
        <v>109075181.12</v>
      </c>
      <c r="G18" s="4">
        <f t="shared" si="4"/>
        <v>63223694.63000001</v>
      </c>
    </row>
    <row r="19" spans="1:7" x14ac:dyDescent="0.2">
      <c r="A19" s="9" t="s">
        <v>10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9" t="s">
        <v>24</v>
      </c>
      <c r="B20" s="4">
        <v>4664735.67</v>
      </c>
      <c r="C20" s="4">
        <v>7787737.0099999998</v>
      </c>
      <c r="D20" s="4">
        <f t="shared" si="5"/>
        <v>12452472.68</v>
      </c>
      <c r="E20" s="4">
        <v>4586468.0199999996</v>
      </c>
      <c r="F20" s="4">
        <v>4581161.28</v>
      </c>
      <c r="G20" s="4">
        <f t="shared" si="4"/>
        <v>7866004.6600000001</v>
      </c>
    </row>
    <row r="21" spans="1:7" x14ac:dyDescent="0.2">
      <c r="A21" s="9" t="s">
        <v>25</v>
      </c>
      <c r="B21" s="4">
        <v>250000</v>
      </c>
      <c r="C21" s="4">
        <v>385462.79</v>
      </c>
      <c r="D21" s="4">
        <f t="shared" si="5"/>
        <v>635462.79</v>
      </c>
      <c r="E21" s="4">
        <v>635462.79</v>
      </c>
      <c r="F21" s="4">
        <v>635462.79</v>
      </c>
      <c r="G21" s="4">
        <f t="shared" si="4"/>
        <v>0</v>
      </c>
    </row>
    <row r="22" spans="1:7" x14ac:dyDescent="0.2">
      <c r="A22" s="9" t="s">
        <v>26</v>
      </c>
      <c r="B22" s="4">
        <v>437043.53</v>
      </c>
      <c r="C22" s="4">
        <v>112152.15</v>
      </c>
      <c r="D22" s="4">
        <f t="shared" si="5"/>
        <v>549195.68000000005</v>
      </c>
      <c r="E22" s="4">
        <v>300780</v>
      </c>
      <c r="F22" s="4">
        <v>300780</v>
      </c>
      <c r="G22" s="4">
        <f t="shared" si="4"/>
        <v>248415.68000000005</v>
      </c>
    </row>
    <row r="23" spans="1:7" x14ac:dyDescent="0.2">
      <c r="A23" s="9" t="s">
        <v>1</v>
      </c>
      <c r="B23" s="4">
        <v>548192.30000000005</v>
      </c>
      <c r="C23" s="4">
        <v>100001.95</v>
      </c>
      <c r="D23" s="4">
        <f t="shared" si="5"/>
        <v>648194.25</v>
      </c>
      <c r="E23" s="4">
        <v>418355.15</v>
      </c>
      <c r="F23" s="4">
        <v>417409.8</v>
      </c>
      <c r="G23" s="4">
        <f t="shared" si="4"/>
        <v>229839.09999999998</v>
      </c>
    </row>
    <row r="24" spans="1:7" x14ac:dyDescent="0.2">
      <c r="A24" s="9"/>
      <c r="B24" s="4"/>
      <c r="C24" s="4"/>
      <c r="D24" s="4"/>
      <c r="E24" s="4"/>
      <c r="F24" s="4"/>
      <c r="G24" s="4"/>
    </row>
    <row r="25" spans="1:7" x14ac:dyDescent="0.2">
      <c r="A25" s="5" t="s">
        <v>27</v>
      </c>
      <c r="B25" s="7">
        <f t="shared" ref="B25:G25" si="6">SUM(B26:B34)</f>
        <v>15651420.289999999</v>
      </c>
      <c r="C25" s="7">
        <f t="shared" si="6"/>
        <v>13779151.27</v>
      </c>
      <c r="D25" s="7">
        <f t="shared" si="6"/>
        <v>29430571.559999995</v>
      </c>
      <c r="E25" s="7">
        <f t="shared" si="6"/>
        <v>15719462.43</v>
      </c>
      <c r="F25" s="7">
        <f t="shared" si="6"/>
        <v>15137047.770000001</v>
      </c>
      <c r="G25" s="7">
        <f t="shared" si="6"/>
        <v>13711109.129999995</v>
      </c>
    </row>
    <row r="26" spans="1:7" x14ac:dyDescent="0.2">
      <c r="A26" s="9" t="s">
        <v>16</v>
      </c>
      <c r="B26" s="4">
        <v>2384299.1800000002</v>
      </c>
      <c r="C26" s="4">
        <v>831201.4</v>
      </c>
      <c r="D26" s="4">
        <f>B26+C26</f>
        <v>3215500.58</v>
      </c>
      <c r="E26" s="4">
        <v>2056194.71</v>
      </c>
      <c r="F26" s="4">
        <v>2054011.8</v>
      </c>
      <c r="G26" s="4">
        <f t="shared" ref="G26:G34" si="7">D26-E26</f>
        <v>1159305.8700000001</v>
      </c>
    </row>
    <row r="27" spans="1:7" x14ac:dyDescent="0.2">
      <c r="A27" s="9" t="s">
        <v>13</v>
      </c>
      <c r="B27" s="4">
        <v>13267121.109999999</v>
      </c>
      <c r="C27" s="4">
        <v>12947949.869999999</v>
      </c>
      <c r="D27" s="4">
        <f t="shared" ref="D27:D34" si="8">B27+C27</f>
        <v>26215070.979999997</v>
      </c>
      <c r="E27" s="4">
        <v>13663267.720000001</v>
      </c>
      <c r="F27" s="4">
        <v>13083035.970000001</v>
      </c>
      <c r="G27" s="4">
        <f t="shared" si="7"/>
        <v>12551803.259999996</v>
      </c>
    </row>
    <row r="28" spans="1:7" x14ac:dyDescent="0.2">
      <c r="A28" s="9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9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9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9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9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8" x14ac:dyDescent="0.2">
      <c r="A33" s="9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8" x14ac:dyDescent="0.2">
      <c r="A34" s="9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8" x14ac:dyDescent="0.2">
      <c r="A35" s="9"/>
      <c r="B35" s="4"/>
      <c r="C35" s="4"/>
      <c r="D35" s="4"/>
      <c r="E35" s="4"/>
      <c r="F35" s="4"/>
      <c r="G35" s="4"/>
    </row>
    <row r="36" spans="1:8" x14ac:dyDescent="0.2">
      <c r="A36" s="5" t="s">
        <v>19</v>
      </c>
      <c r="B36" s="7">
        <f t="shared" ref="B36:G36" si="9">SUM(B37:B40)</f>
        <v>0</v>
      </c>
      <c r="C36" s="7">
        <f t="shared" si="9"/>
        <v>0</v>
      </c>
      <c r="D36" s="7">
        <f t="shared" si="9"/>
        <v>0</v>
      </c>
      <c r="E36" s="7">
        <f t="shared" si="9"/>
        <v>0</v>
      </c>
      <c r="F36" s="7">
        <f t="shared" si="9"/>
        <v>0</v>
      </c>
      <c r="G36" s="7">
        <f t="shared" si="9"/>
        <v>0</v>
      </c>
    </row>
    <row r="37" spans="1:8" x14ac:dyDescent="0.2">
      <c r="A37" s="9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8" ht="11.25" customHeight="1" x14ac:dyDescent="0.2">
      <c r="A38" s="9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8" x14ac:dyDescent="0.2">
      <c r="A39" s="9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8" x14ac:dyDescent="0.2">
      <c r="A40" s="9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8" x14ac:dyDescent="0.2">
      <c r="A41" s="9"/>
      <c r="B41" s="4"/>
      <c r="C41" s="4"/>
      <c r="D41" s="4"/>
      <c r="E41" s="4"/>
      <c r="F41" s="4"/>
      <c r="G41" s="4"/>
    </row>
    <row r="42" spans="1:8" x14ac:dyDescent="0.2">
      <c r="A42" s="6" t="s">
        <v>31</v>
      </c>
      <c r="B42" s="8">
        <f t="shared" ref="B42:G42" si="12">SUM(B36+B25+B16+B6)</f>
        <v>236659966.98999995</v>
      </c>
      <c r="C42" s="8">
        <f t="shared" si="12"/>
        <v>125207990.74000002</v>
      </c>
      <c r="D42" s="8">
        <f t="shared" si="12"/>
        <v>361867957.73000002</v>
      </c>
      <c r="E42" s="8">
        <f t="shared" si="12"/>
        <v>236363600.78</v>
      </c>
      <c r="F42" s="8">
        <f t="shared" si="12"/>
        <v>235206141.75000003</v>
      </c>
      <c r="G42" s="8">
        <f t="shared" si="12"/>
        <v>125504356.95</v>
      </c>
    </row>
    <row r="44" spans="1:8" x14ac:dyDescent="0.2">
      <c r="A44" s="1" t="s">
        <v>42</v>
      </c>
    </row>
    <row r="47" spans="1:8" x14ac:dyDescent="0.2">
      <c r="A47" s="22" t="s">
        <v>49</v>
      </c>
      <c r="B47" s="20" t="s">
        <v>50</v>
      </c>
      <c r="C47" s="19"/>
      <c r="D47"/>
      <c r="E47"/>
      <c r="F47"/>
      <c r="G47"/>
      <c r="H47"/>
    </row>
    <row r="48" spans="1:8" x14ac:dyDescent="0.2">
      <c r="A48" s="21" t="s">
        <v>46</v>
      </c>
      <c r="B48" s="29" t="s">
        <v>48</v>
      </c>
      <c r="C48" s="29"/>
      <c r="D48"/>
      <c r="E48"/>
      <c r="F48"/>
      <c r="G48"/>
      <c r="H48"/>
    </row>
    <row r="49" spans="1:8" x14ac:dyDescent="0.2">
      <c r="A49" s="21" t="s">
        <v>45</v>
      </c>
      <c r="B49" s="29" t="s">
        <v>47</v>
      </c>
      <c r="C49" s="29"/>
      <c r="D49"/>
      <c r="E49"/>
      <c r="F49"/>
      <c r="G49"/>
      <c r="H49"/>
    </row>
    <row r="50" spans="1:8" x14ac:dyDescent="0.2">
      <c r="B50" s="23"/>
      <c r="C50" s="23"/>
    </row>
  </sheetData>
  <sheetProtection formatCells="0" formatColumns="0" formatRows="0" autoFilter="0"/>
  <mergeCells count="4">
    <mergeCell ref="G2:G3"/>
    <mergeCell ref="A1:G1"/>
    <mergeCell ref="B49:C49"/>
    <mergeCell ref="B48:C4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dep sis</cp:lastModifiedBy>
  <cp:lastPrinted>2024-10-30T16:44:57Z</cp:lastPrinted>
  <dcterms:created xsi:type="dcterms:W3CDTF">2014-02-10T03:37:14Z</dcterms:created>
  <dcterms:modified xsi:type="dcterms:W3CDTF">2024-11-04T20:36:52Z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