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ptop2\Downloads\"/>
    </mc:Choice>
  </mc:AlternateContent>
  <xr:revisionPtr revIDLastSave="0" documentId="8_{D9BD3EE3-F6C5-4534-9447-7123F1F65B1B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residencia" sheetId="10" r:id="rId1"/>
    <sheet name="DEconomico" sheetId="11" r:id="rId2"/>
    <sheet name="Drural" sheetId="12" r:id="rId3"/>
    <sheet name="Techos" sheetId="3" r:id="rId4"/>
    <sheet name="Estufas" sheetId="4" r:id="rId5"/>
    <sheet name="Despensas" sheetId="5" r:id="rId6"/>
    <sheet name="Cuartos" sheetId="6" r:id="rId7"/>
    <sheet name="Calentadores" sheetId="7" r:id="rId8"/>
    <sheet name="Becas" sheetId="8" r:id="rId9"/>
    <sheet name="InsumosAgricolas" sheetId="9" r:id="rId10"/>
  </sheets>
  <definedNames>
    <definedName name="_xlnm._FilterDatabase" localSheetId="8" hidden="1">Becas!$A$2:$U$102</definedName>
    <definedName name="_xlnm._FilterDatabase" localSheetId="7" hidden="1">Calentadores!$A$2:$U$152</definedName>
    <definedName name="_xlnm._FilterDatabase" localSheetId="6" hidden="1">Cuartos!$A$2:$U$149</definedName>
    <definedName name="_xlnm._FilterDatabase" localSheetId="4" hidden="1">Estufas!$A$2:$U$170</definedName>
  </definedNames>
  <calcPr calcId="191029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8" l="1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V38" i="3"/>
  <c r="V37" i="3"/>
  <c r="V36" i="3"/>
  <c r="V41" i="3"/>
  <c r="V35" i="3"/>
  <c r="V34" i="3"/>
  <c r="V33" i="3"/>
  <c r="V32" i="3"/>
  <c r="V43" i="3"/>
  <c r="V42" i="3"/>
  <c r="V31" i="3"/>
  <c r="V30" i="3"/>
  <c r="V29" i="3"/>
  <c r="V28" i="3"/>
  <c r="V27" i="3"/>
  <c r="V26" i="3"/>
  <c r="V25" i="3" l="1"/>
  <c r="V24" i="3"/>
  <c r="V23" i="3"/>
  <c r="V22" i="3"/>
  <c r="V21" i="3"/>
  <c r="V20" i="3"/>
  <c r="V13" i="3"/>
  <c r="V19" i="3"/>
  <c r="V18" i="3"/>
  <c r="V17" i="3"/>
  <c r="V16" i="3"/>
  <c r="V15" i="3"/>
  <c r="V14" i="3"/>
  <c r="V12" i="3"/>
  <c r="V11" i="3"/>
  <c r="V10" i="3"/>
  <c r="V9" i="3"/>
  <c r="V8" i="3"/>
  <c r="V7" i="3"/>
  <c r="V40" i="3"/>
  <c r="V39" i="3"/>
  <c r="V3" i="3"/>
  <c r="V4" i="3"/>
  <c r="V6" i="3"/>
  <c r="V5" i="3"/>
  <c r="J12" i="3" l="1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11" i="3"/>
</calcChain>
</file>

<file path=xl/sharedStrings.xml><?xml version="1.0" encoding="utf-8"?>
<sst xmlns="http://schemas.openxmlformats.org/spreadsheetml/2006/main" count="20686" uniqueCount="6453">
  <si>
    <t>RFC</t>
  </si>
  <si>
    <t>NÚM. PÓLIZA</t>
  </si>
  <si>
    <t>P-0001</t>
  </si>
  <si>
    <t>P-0003</t>
  </si>
  <si>
    <t>P-0004</t>
  </si>
  <si>
    <t>CURP</t>
  </si>
  <si>
    <t>CP</t>
  </si>
  <si>
    <t>NOMBRE</t>
  </si>
  <si>
    <t>A_PATERNO</t>
  </si>
  <si>
    <t>A_MATERNO</t>
  </si>
  <si>
    <t>GENERO</t>
  </si>
  <si>
    <t>FECHA_NACIMIENTO</t>
  </si>
  <si>
    <t>DOMICILIO</t>
  </si>
  <si>
    <t>LOCALIDAD/CABECERA</t>
  </si>
  <si>
    <t>TELEFONO1</t>
  </si>
  <si>
    <t>TELEFONO2</t>
  </si>
  <si>
    <t>CLAVE_PROGRAMA</t>
  </si>
  <si>
    <t>PROGRAMA</t>
  </si>
  <si>
    <t>FECHA_SOLICITUD</t>
  </si>
  <si>
    <t>FECHA_FINAL_ENTREGA</t>
  </si>
  <si>
    <t>TIPO_APOYO</t>
  </si>
  <si>
    <t>TIPO_BENEFICIARIO (PARTICULAR/GRUPAL)</t>
  </si>
  <si>
    <t>MONTO</t>
  </si>
  <si>
    <t>BENEFICIARIO</t>
  </si>
  <si>
    <t>DIRECCIÓN_ÁREA</t>
  </si>
  <si>
    <t>Dirección de Desarrollo Social</t>
  </si>
  <si>
    <t>Masculino</t>
  </si>
  <si>
    <t>Femenino</t>
  </si>
  <si>
    <t>Particular</t>
  </si>
  <si>
    <t>P-0002</t>
  </si>
  <si>
    <t>P-0005</t>
  </si>
  <si>
    <t xml:space="preserve">Lopez </t>
  </si>
  <si>
    <t>Alvares</t>
  </si>
  <si>
    <t>LOAR7110323MGTPLF09</t>
  </si>
  <si>
    <t>LOAR7110323MG</t>
  </si>
  <si>
    <t>C.JUAREZ S/N</t>
  </si>
  <si>
    <t>Tarimoro</t>
  </si>
  <si>
    <t xml:space="preserve">Techo Firme </t>
  </si>
  <si>
    <t xml:space="preserve">Angel Alberto </t>
  </si>
  <si>
    <t>Moncada</t>
  </si>
  <si>
    <t>Hernandez</t>
  </si>
  <si>
    <t>MOHA80080HGTNRN08</t>
  </si>
  <si>
    <t>MOHA800HGTN</t>
  </si>
  <si>
    <t>C.ADALMA #25</t>
  </si>
  <si>
    <t>P-0006</t>
  </si>
  <si>
    <t>P-0007</t>
  </si>
  <si>
    <t xml:space="preserve">Guillermina </t>
  </si>
  <si>
    <t xml:space="preserve">Ledesma </t>
  </si>
  <si>
    <t>Maldonado</t>
  </si>
  <si>
    <t>LEMG790820MGTDLL09</t>
  </si>
  <si>
    <t>LEMG790820MG</t>
  </si>
  <si>
    <t>C.EL CORRALITO #3</t>
  </si>
  <si>
    <t>P-0010</t>
  </si>
  <si>
    <t>P-0011</t>
  </si>
  <si>
    <t>P-0012</t>
  </si>
  <si>
    <t>P-0013</t>
  </si>
  <si>
    <t>P-0014</t>
  </si>
  <si>
    <t>P-0015</t>
  </si>
  <si>
    <t>P-0016</t>
  </si>
  <si>
    <t>P-0017</t>
  </si>
  <si>
    <t xml:space="preserve">Francisco </t>
  </si>
  <si>
    <t>Rodriguez</t>
  </si>
  <si>
    <t>Rico</t>
  </si>
  <si>
    <t>RORF650323HGTDCR04</t>
  </si>
  <si>
    <t>RORF650323HG</t>
  </si>
  <si>
    <t>C.GONZALES HERRERA #32</t>
  </si>
  <si>
    <t xml:space="preserve">Sabino </t>
  </si>
  <si>
    <t xml:space="preserve">Martinez </t>
  </si>
  <si>
    <t>Calzada</t>
  </si>
  <si>
    <t>MACS700220HGTRLB02</t>
  </si>
  <si>
    <t>MACS700220HG</t>
  </si>
  <si>
    <t xml:space="preserve">MORELOS #5 </t>
  </si>
  <si>
    <t xml:space="preserve">Berenice Abigail </t>
  </si>
  <si>
    <t xml:space="preserve">Posada </t>
  </si>
  <si>
    <t>Alvaarez</t>
  </si>
  <si>
    <t>POAB901218MCLSLR01</t>
  </si>
  <si>
    <t>PAB901218MCL</t>
  </si>
  <si>
    <t>PRIV.INDEPENDENCIA #8</t>
  </si>
  <si>
    <t xml:space="preserve">Miguel </t>
  </si>
  <si>
    <t xml:space="preserve">Gerrero </t>
  </si>
  <si>
    <t>Garcia</t>
  </si>
  <si>
    <t>GUGM34126HGTRRG00</t>
  </si>
  <si>
    <t>GUGM34126HG</t>
  </si>
  <si>
    <t>PRIV. ALVARO OBREGON #1</t>
  </si>
  <si>
    <t xml:space="preserve">Jose Rafael </t>
  </si>
  <si>
    <t>yepez</t>
  </si>
  <si>
    <t>YEXR561024HGTPXF03</t>
  </si>
  <si>
    <t>YEXR561024HG</t>
  </si>
  <si>
    <t xml:space="preserve">C.JOHN F KENNEDY #20 </t>
  </si>
  <si>
    <t xml:space="preserve">Silvia </t>
  </si>
  <si>
    <t>Jamaica</t>
  </si>
  <si>
    <t>HEJS820416MDFRML03</t>
  </si>
  <si>
    <t>C.FRANCISCO VILLA #11</t>
  </si>
  <si>
    <t xml:space="preserve">Canelo </t>
  </si>
  <si>
    <t xml:space="preserve">Uribe </t>
  </si>
  <si>
    <t>CAUP600409MGTNRZ09</t>
  </si>
  <si>
    <t xml:space="preserve">C.20 DE NOVIEMBRE #5 </t>
  </si>
  <si>
    <t xml:space="preserve">J.Jesus </t>
  </si>
  <si>
    <t xml:space="preserve">Caballero </t>
  </si>
  <si>
    <t xml:space="preserve">Carrillo </t>
  </si>
  <si>
    <t>CACJ610219HGTBRS05</t>
  </si>
  <si>
    <t>C.SAN ISIDRO #5</t>
  </si>
  <si>
    <t xml:space="preserve">Maria del Carmen </t>
  </si>
  <si>
    <t xml:space="preserve">Canchola </t>
  </si>
  <si>
    <t>CAHC890525MGTNRR04</t>
  </si>
  <si>
    <t>C.ALAMO # 4</t>
  </si>
  <si>
    <t xml:space="preserve">Alvaro </t>
  </si>
  <si>
    <t xml:space="preserve">Gallardo </t>
  </si>
  <si>
    <t>GUGA570219HGTRLLOO</t>
  </si>
  <si>
    <t>C.CUAUHTEMOC #7</t>
  </si>
  <si>
    <t>Lucia</t>
  </si>
  <si>
    <t>Sanchez</t>
  </si>
  <si>
    <t>Gomez</t>
  </si>
  <si>
    <t>SAGL750530MGTNMC02</t>
  </si>
  <si>
    <t>C.CRISTOBAL COLON #47</t>
  </si>
  <si>
    <t>CAHC491022HGTNRR00</t>
  </si>
  <si>
    <t>C.ZARRAGOZA #18</t>
  </si>
  <si>
    <t xml:space="preserve">Maria de Jesus </t>
  </si>
  <si>
    <t xml:space="preserve">Estrella </t>
  </si>
  <si>
    <t>Martinez</t>
  </si>
  <si>
    <t>EEMJ781119MGTSRS05</t>
  </si>
  <si>
    <t>C.BENITO JUAREZ #28</t>
  </si>
  <si>
    <t xml:space="preserve">Maldonado </t>
  </si>
  <si>
    <t>MAXJ50090HGTLXS07</t>
  </si>
  <si>
    <t>C.MORELOS #5</t>
  </si>
  <si>
    <t xml:space="preserve">Lidia </t>
  </si>
  <si>
    <t xml:space="preserve">Vega </t>
  </si>
  <si>
    <t>ROVL790928MGTDGD02</t>
  </si>
  <si>
    <t>PRIV.AZTECA #5</t>
  </si>
  <si>
    <t xml:space="preserve">Rafael </t>
  </si>
  <si>
    <t xml:space="preserve">Gonzales </t>
  </si>
  <si>
    <t>Rosiles</t>
  </si>
  <si>
    <t>GORR650101HGTNSF06</t>
  </si>
  <si>
    <t>C.JUAREZ #65A</t>
  </si>
  <si>
    <t>HEMM540805MGTRRR05</t>
  </si>
  <si>
    <t>C.FRANCISCO I MADERO #22</t>
  </si>
  <si>
    <t xml:space="preserve">Maria Dolores </t>
  </si>
  <si>
    <t xml:space="preserve">Torres </t>
  </si>
  <si>
    <t>Rodrigurez</t>
  </si>
  <si>
    <t>TORD650503MGTRDLA08</t>
  </si>
  <si>
    <t>C.INSURGENTES #40</t>
  </si>
  <si>
    <t xml:space="preserve">Jose </t>
  </si>
  <si>
    <t>LOMJ470520HGTPRS01</t>
  </si>
  <si>
    <t>C.INSURGENTES #51</t>
  </si>
  <si>
    <t xml:space="preserve">Aurelio </t>
  </si>
  <si>
    <t>Puga</t>
  </si>
  <si>
    <t>Puentes</t>
  </si>
  <si>
    <t>PGPNAR72012011H001</t>
  </si>
  <si>
    <t>C.GALEANA #7</t>
  </si>
  <si>
    <t>P-0018</t>
  </si>
  <si>
    <t>P-0019</t>
  </si>
  <si>
    <t>P-0020</t>
  </si>
  <si>
    <t>P-0021</t>
  </si>
  <si>
    <t>P-0022</t>
  </si>
  <si>
    <t>P-0023</t>
  </si>
  <si>
    <t>P-0024</t>
  </si>
  <si>
    <t>P-0025</t>
  </si>
  <si>
    <t>P-0026</t>
  </si>
  <si>
    <t>P-0027</t>
  </si>
  <si>
    <t>P-0028</t>
  </si>
  <si>
    <t>P-0029</t>
  </si>
  <si>
    <t>Alvarez</t>
  </si>
  <si>
    <t>AAPC920311MGTLN02</t>
  </si>
  <si>
    <t xml:space="preserve">Mari liliana </t>
  </si>
  <si>
    <t xml:space="preserve">Coronado </t>
  </si>
  <si>
    <t>Cabañas</t>
  </si>
  <si>
    <t>COCM830822MGTRBR04</t>
  </si>
  <si>
    <t>PRIV.ALLENDE #2A</t>
  </si>
  <si>
    <t xml:space="preserve">Gabreila </t>
  </si>
  <si>
    <t xml:space="preserve">Jaramillo </t>
  </si>
  <si>
    <t>Gonzalez</t>
  </si>
  <si>
    <t>JAGG980523MGTRNB07</t>
  </si>
  <si>
    <t>23/05/1898</t>
  </si>
  <si>
    <t>C.FRANCISCO VILLA #12</t>
  </si>
  <si>
    <t xml:space="preserve">Juana Carolina </t>
  </si>
  <si>
    <t>JAGJ000602MGTRNNA4</t>
  </si>
  <si>
    <t>C.INSURGENTES #20A</t>
  </si>
  <si>
    <t xml:space="preserve">Norma </t>
  </si>
  <si>
    <t xml:space="preserve">Mandujano </t>
  </si>
  <si>
    <t>MAJN69111MGTNMR07</t>
  </si>
  <si>
    <t>C.PIMOS #7</t>
  </si>
  <si>
    <t xml:space="preserve">Arturo </t>
  </si>
  <si>
    <t>HECA501119HGTRN06</t>
  </si>
  <si>
    <t>C.16DE SEPTIEMBRE #67</t>
  </si>
  <si>
    <t xml:space="preserve">Lara </t>
  </si>
  <si>
    <t>Arteaga</t>
  </si>
  <si>
    <t>LAAJ770517HGTRRS03</t>
  </si>
  <si>
    <t>C.FRANCISCO ZARCO #1</t>
  </si>
  <si>
    <t xml:space="preserve">Maria Guadalupe </t>
  </si>
  <si>
    <t xml:space="preserve">Artega </t>
  </si>
  <si>
    <t xml:space="preserve">Guerrero </t>
  </si>
  <si>
    <t>AEGG75113MGTRRD04</t>
  </si>
  <si>
    <t>C.ARTEGA #19</t>
  </si>
  <si>
    <t xml:space="preserve">Leovigilda </t>
  </si>
  <si>
    <t xml:space="preserve">Patiño </t>
  </si>
  <si>
    <t xml:space="preserve">Arreguin </t>
  </si>
  <si>
    <t>PAAL560326MGTTRV06</t>
  </si>
  <si>
    <t>C. INSURGENTES #25</t>
  </si>
  <si>
    <t xml:space="preserve">Oscar </t>
  </si>
  <si>
    <t xml:space="preserve">Rosillo </t>
  </si>
  <si>
    <t xml:space="preserve">Tirado </t>
  </si>
  <si>
    <t>ROTO800310HGTSRS09</t>
  </si>
  <si>
    <t>C.INSURGENTES #340A</t>
  </si>
  <si>
    <t xml:space="preserve">Enrique </t>
  </si>
  <si>
    <t xml:space="preserve">Medina </t>
  </si>
  <si>
    <t>MEGE041006HGTDNNA8</t>
  </si>
  <si>
    <t xml:space="preserve">C.CAMINO REAL #500A </t>
  </si>
  <si>
    <t xml:space="preserve">Alejandra </t>
  </si>
  <si>
    <t>LPSNAL90050611M600</t>
  </si>
  <si>
    <t>C.SAN CRISTOBAL S/N</t>
  </si>
  <si>
    <t xml:space="preserve">Juan Manuel </t>
  </si>
  <si>
    <t xml:space="preserve">Espino </t>
  </si>
  <si>
    <t xml:space="preserve">Morales </t>
  </si>
  <si>
    <t>EIMJ940603HGTSRN00</t>
  </si>
  <si>
    <t>C.RIO BRAVO #426</t>
  </si>
  <si>
    <t>P-0030</t>
  </si>
  <si>
    <t>P-0031</t>
  </si>
  <si>
    <t>P-0032</t>
  </si>
  <si>
    <t>P-0033</t>
  </si>
  <si>
    <t>P-0034</t>
  </si>
  <si>
    <t>P-0035</t>
  </si>
  <si>
    <t>P-0036</t>
  </si>
  <si>
    <t>P-0037</t>
  </si>
  <si>
    <t xml:space="preserve">Felix </t>
  </si>
  <si>
    <t xml:space="preserve">Calzada </t>
  </si>
  <si>
    <t>MACF620514HDFRLL02</t>
  </si>
  <si>
    <t>14/05/1862</t>
  </si>
  <si>
    <t xml:space="preserve">C.MORELOS #5A </t>
  </si>
  <si>
    <t>P-0038</t>
  </si>
  <si>
    <t xml:space="preserve">Angela </t>
  </si>
  <si>
    <t xml:space="preserve">Rangel </t>
  </si>
  <si>
    <t>Tapia</t>
  </si>
  <si>
    <t>RXTA641001MGTNPN05</t>
  </si>
  <si>
    <t xml:space="preserve">C.LAZARO CARDENAS #1 </t>
  </si>
  <si>
    <t xml:space="preserve">Ramos </t>
  </si>
  <si>
    <t xml:space="preserve">Monrroy </t>
  </si>
  <si>
    <t>RAMG400127MGTMND05</t>
  </si>
  <si>
    <t>C.INSURGENTES #351</t>
  </si>
  <si>
    <t>P-0008</t>
  </si>
  <si>
    <t>P-0009</t>
  </si>
  <si>
    <t>P-0039</t>
  </si>
  <si>
    <t xml:space="preserve">Ma del Refugio </t>
  </si>
  <si>
    <t xml:space="preserve">Cristobal </t>
  </si>
  <si>
    <t>Jose Jesus</t>
  </si>
  <si>
    <t>Mora</t>
  </si>
  <si>
    <t>MOCJ601021HGTRNS00</t>
  </si>
  <si>
    <t>JOSE A JIMENEZ #31</t>
  </si>
  <si>
    <t>Reina</t>
  </si>
  <si>
    <t>Morales</t>
  </si>
  <si>
    <t>Araiza</t>
  </si>
  <si>
    <t>MOAR751022MGTRRN07</t>
  </si>
  <si>
    <t>JAIME NUNO #1</t>
  </si>
  <si>
    <t>QC0249</t>
  </si>
  <si>
    <t>Claudia</t>
  </si>
  <si>
    <t>Maria Paz</t>
  </si>
  <si>
    <t>Ma Martha</t>
  </si>
  <si>
    <t>P-0040</t>
  </si>
  <si>
    <t>P-0041</t>
  </si>
  <si>
    <t>Evangelina</t>
  </si>
  <si>
    <t>Tirado</t>
  </si>
  <si>
    <t>CATE530120MGTBRV03</t>
  </si>
  <si>
    <t>CATE530120</t>
  </si>
  <si>
    <t xml:space="preserve">anastacio bustamante,24 A,Francc barrio alto </t>
  </si>
  <si>
    <t xml:space="preserve">Tarimoro </t>
  </si>
  <si>
    <t xml:space="preserve">Estufas ecologicas </t>
  </si>
  <si>
    <t>Bertha</t>
  </si>
  <si>
    <t xml:space="preserve">Malagon </t>
  </si>
  <si>
    <t>MARB630728MGTLSR06</t>
  </si>
  <si>
    <t>MARB630728</t>
  </si>
  <si>
    <t xml:space="preserve">Amistad,#242,loc los fierros </t>
  </si>
  <si>
    <t xml:space="preserve">los fierros </t>
  </si>
  <si>
    <t>America Alejandra</t>
  </si>
  <si>
    <t>Aguilar</t>
  </si>
  <si>
    <t>Rosillo</t>
  </si>
  <si>
    <t>AURA000203MDFGSMA7</t>
  </si>
  <si>
    <t>AURA000203</t>
  </si>
  <si>
    <t xml:space="preserve">camino real,#340,loc los fierros </t>
  </si>
  <si>
    <t>los fierros</t>
  </si>
  <si>
    <t xml:space="preserve">Direccion de Desarrollo Social </t>
  </si>
  <si>
    <t xml:space="preserve">Gloria </t>
  </si>
  <si>
    <t>Serrano</t>
  </si>
  <si>
    <t>SETG671108MGTRRL07</t>
  </si>
  <si>
    <t>SETG671108</t>
  </si>
  <si>
    <t>priv,cristobal colon,#s/n</t>
  </si>
  <si>
    <t xml:space="preserve">la moncada </t>
  </si>
  <si>
    <t>Lopez</t>
  </si>
  <si>
    <t>GOLG590211MGTMPL08</t>
  </si>
  <si>
    <t>GOLG590211</t>
  </si>
  <si>
    <t>Morelos,#3</t>
  </si>
  <si>
    <t xml:space="preserve">la noria </t>
  </si>
  <si>
    <t>Maria De Los Angeles</t>
  </si>
  <si>
    <t>Vaca</t>
  </si>
  <si>
    <t>MAVA830723MGTLCN07</t>
  </si>
  <si>
    <t>MAVA830723</t>
  </si>
  <si>
    <t>Morelos,#5 A</t>
  </si>
  <si>
    <t xml:space="preserve">Luz Maria </t>
  </si>
  <si>
    <t>Carreño</t>
  </si>
  <si>
    <t>CAAL790816MGTRRZ04</t>
  </si>
  <si>
    <t>CAAL790816</t>
  </si>
  <si>
    <t>Priv venustiano carranza,#31</t>
  </si>
  <si>
    <t xml:space="preserve">             llano grande </t>
  </si>
  <si>
    <t xml:space="preserve">Luz </t>
  </si>
  <si>
    <t>Cervantes</t>
  </si>
  <si>
    <t>DOCL840104MGTNRZ06</t>
  </si>
  <si>
    <t>DOCL840104</t>
  </si>
  <si>
    <t>San miguel,#1</t>
  </si>
  <si>
    <t>Modesta</t>
  </si>
  <si>
    <t>Monrroy</t>
  </si>
  <si>
    <t xml:space="preserve">Molina </t>
  </si>
  <si>
    <t>MOMM590408MGTNLD08</t>
  </si>
  <si>
    <t>MOMM590408</t>
  </si>
  <si>
    <t>Av camino real,#312</t>
  </si>
  <si>
    <t xml:space="preserve">Belen </t>
  </si>
  <si>
    <t xml:space="preserve">Sanchez </t>
  </si>
  <si>
    <t>SARB680214MGTNML05</t>
  </si>
  <si>
    <t>SARB680214</t>
  </si>
  <si>
    <t>Juarez,#2</t>
  </si>
  <si>
    <t>Ana Rosa</t>
  </si>
  <si>
    <t xml:space="preserve">Garcia </t>
  </si>
  <si>
    <t>GASA860713MGTRNN05</t>
  </si>
  <si>
    <t>GASA860713</t>
  </si>
  <si>
    <t>Cuauhtemoc,#212A</t>
  </si>
  <si>
    <t>LOSA730408MDFPRN02</t>
  </si>
  <si>
    <t>LOSA730408</t>
  </si>
  <si>
    <t>Priv san miguel #4</t>
  </si>
  <si>
    <t>Maria Guadalupe</t>
  </si>
  <si>
    <t>MATG31201MGTRRD07</t>
  </si>
  <si>
    <t>MATG31201</t>
  </si>
  <si>
    <t>Hermenegildo galeana,#12</t>
  </si>
  <si>
    <t>Ma.Elvira</t>
  </si>
  <si>
    <t xml:space="preserve">Moncada </t>
  </si>
  <si>
    <t>MOAE580208MGTNLL01</t>
  </si>
  <si>
    <t>MOAE580208</t>
  </si>
  <si>
    <t>Galena,#13</t>
  </si>
  <si>
    <t xml:space="preserve">Jeny Itzel </t>
  </si>
  <si>
    <t>Canedo</t>
  </si>
  <si>
    <t>CASJ981001MGTNNN00</t>
  </si>
  <si>
    <t>CASJ981001</t>
  </si>
  <si>
    <t>16 de septiembre 38</t>
  </si>
  <si>
    <t xml:space="preserve">Nicolas </t>
  </si>
  <si>
    <t>Lule</t>
  </si>
  <si>
    <t>SALN480813HGTNLC09</t>
  </si>
  <si>
    <t xml:space="preserve">Masculino </t>
  </si>
  <si>
    <t>SALN480813</t>
  </si>
  <si>
    <t>Cristobal colon#47</t>
  </si>
  <si>
    <t xml:space="preserve">Maria Rosa </t>
  </si>
  <si>
    <t xml:space="preserve">hernandez </t>
  </si>
  <si>
    <t>CEHR510806MGTRRS02</t>
  </si>
  <si>
    <t>CEHR510806</t>
  </si>
  <si>
    <t>Lopez rayon #14</t>
  </si>
  <si>
    <t xml:space="preserve">Veronica </t>
  </si>
  <si>
    <t xml:space="preserve">Rosiles </t>
  </si>
  <si>
    <t>RORV860330MGTDSR07</t>
  </si>
  <si>
    <t>RORV860330</t>
  </si>
  <si>
    <t>Mezquite,#27</t>
  </si>
  <si>
    <t xml:space="preserve">Alicia </t>
  </si>
  <si>
    <t xml:space="preserve">Rodriguez </t>
  </si>
  <si>
    <t>RORA700817MGTDDL06</t>
  </si>
  <si>
    <t>RORA700817</t>
  </si>
  <si>
    <t>Jesus escamilla,#50</t>
  </si>
  <si>
    <t>SAMG031212MGTNRDA1</t>
  </si>
  <si>
    <t>SAMG031212</t>
  </si>
  <si>
    <t>rio lerma #54</t>
  </si>
  <si>
    <t>lomas de arrollo hondo</t>
  </si>
  <si>
    <t>Ramirez</t>
  </si>
  <si>
    <t>RASA670308MGTMNL09</t>
  </si>
  <si>
    <t>RASA670308</t>
  </si>
  <si>
    <t>Allende,#50</t>
  </si>
  <si>
    <t xml:space="preserve">Maria Del Carmen </t>
  </si>
  <si>
    <t>VESC900727MGTGRR02</t>
  </si>
  <si>
    <t>VESC900727</t>
  </si>
  <si>
    <t>Insusgentes, #354</t>
  </si>
  <si>
    <t xml:space="preserve">Ma.luisa </t>
  </si>
  <si>
    <t>MOML610925GTNLS07</t>
  </si>
  <si>
    <t>MOML610925</t>
  </si>
  <si>
    <t>Constitucion,#106</t>
  </si>
  <si>
    <t>Eloisa</t>
  </si>
  <si>
    <t>SAHE521103MGTNRL02</t>
  </si>
  <si>
    <t>SAHE521103</t>
  </si>
  <si>
    <t>Camino real,#400</t>
  </si>
  <si>
    <t xml:space="preserve">M.Carmen </t>
  </si>
  <si>
    <t xml:space="preserve">Acevedo </t>
  </si>
  <si>
    <t>ROAC560416MGTDCR00</t>
  </si>
  <si>
    <t>ROAC560416</t>
  </si>
  <si>
    <t>Cuauhtemoc,#158 A</t>
  </si>
  <si>
    <t>M.Guadalupe</t>
  </si>
  <si>
    <t>ROGG520308MGTDRD00</t>
  </si>
  <si>
    <t>ROGG520308</t>
  </si>
  <si>
    <t>Priv reforma,#2</t>
  </si>
  <si>
    <t xml:space="preserve">Maria Anita </t>
  </si>
  <si>
    <t>Patiño</t>
  </si>
  <si>
    <t>Castro</t>
  </si>
  <si>
    <t>PACA550607MGTTSN03</t>
  </si>
  <si>
    <t>PACA550607</t>
  </si>
  <si>
    <t>Reforma,#287</t>
  </si>
  <si>
    <t xml:space="preserve">Ana Francisca </t>
  </si>
  <si>
    <t>ROVA771022MGTDGN04</t>
  </si>
  <si>
    <t>Priv reforma,#1</t>
  </si>
  <si>
    <t xml:space="preserve">Ignacia </t>
  </si>
  <si>
    <t>Canelo</t>
  </si>
  <si>
    <t>CACI580718MGTNRG06</t>
  </si>
  <si>
    <t>AV hidalgo #29</t>
  </si>
  <si>
    <t>minillas</t>
  </si>
  <si>
    <t>Ninfa</t>
  </si>
  <si>
    <t>HECN790827MGTRNN04</t>
  </si>
  <si>
    <t>Priv hidelgo,#23 A</t>
  </si>
  <si>
    <t>Natalia</t>
  </si>
  <si>
    <t xml:space="preserve">Duran </t>
  </si>
  <si>
    <t>Lara</t>
  </si>
  <si>
    <t>DULN760502MGTRRT09</t>
  </si>
  <si>
    <t>Jose ma morelos,#3</t>
  </si>
  <si>
    <t>Barbarita</t>
  </si>
  <si>
    <t>Arriola</t>
  </si>
  <si>
    <t>LAAB501122MGTRRR02</t>
  </si>
  <si>
    <t>Hidalgo,#20</t>
  </si>
  <si>
    <t xml:space="preserve">Tereza </t>
  </si>
  <si>
    <t>LACT740728MGTRNR07</t>
  </si>
  <si>
    <t>Priv benito juarez,#3 A</t>
  </si>
  <si>
    <t xml:space="preserve">Ma Jesus </t>
  </si>
  <si>
    <t xml:space="preserve">Paredes </t>
  </si>
  <si>
    <t>PAHJ590605MGTRRS00</t>
  </si>
  <si>
    <t>Morelos,#10</t>
  </si>
  <si>
    <t xml:space="preserve">ojo de agua de nieto </t>
  </si>
  <si>
    <t>Jose Angel</t>
  </si>
  <si>
    <t>Yepez</t>
  </si>
  <si>
    <t>Lugo</t>
  </si>
  <si>
    <t>YELA741208HGTPGN09</t>
  </si>
  <si>
    <t>Juarez sur,#22</t>
  </si>
  <si>
    <t xml:space="preserve">panales  jamaica </t>
  </si>
  <si>
    <t xml:space="preserve">Jamaica </t>
  </si>
  <si>
    <t>JAPG420627MGTMGD00</t>
  </si>
  <si>
    <t>Insusgentes, #51</t>
  </si>
  <si>
    <t xml:space="preserve">Ma. Del Lourdes </t>
  </si>
  <si>
    <t xml:space="preserve">Solis </t>
  </si>
  <si>
    <t>CESL760526MGTRLR06</t>
  </si>
  <si>
    <t>Rinconada del arrollo,#25</t>
  </si>
  <si>
    <t>Marta</t>
  </si>
  <si>
    <t>Camargo</t>
  </si>
  <si>
    <t>Romero</t>
  </si>
  <si>
    <t>CARM720220MGTMMR00</t>
  </si>
  <si>
    <t>Francisco villa,#5</t>
  </si>
  <si>
    <t xml:space="preserve">Ma.De Los Angeles </t>
  </si>
  <si>
    <t>GAMA641008MGTRNN01</t>
  </si>
  <si>
    <t>Aldama,#16</t>
  </si>
  <si>
    <t xml:space="preserve">Maria Elizabeth </t>
  </si>
  <si>
    <t>Saavedra</t>
  </si>
  <si>
    <t xml:space="preserve">Camargo </t>
  </si>
  <si>
    <t>SACM910504MGTVMR06</t>
  </si>
  <si>
    <t>04/05/19914</t>
  </si>
  <si>
    <t>Priv francisco madero,#5</t>
  </si>
  <si>
    <t xml:space="preserve">Lilia </t>
  </si>
  <si>
    <t xml:space="preserve">Cabañas </t>
  </si>
  <si>
    <t>PUCL640123MGTGBL09</t>
  </si>
  <si>
    <t>Aldama,#20</t>
  </si>
  <si>
    <t>P-0042</t>
  </si>
  <si>
    <t>Elizabeth</t>
  </si>
  <si>
    <t>Cervera</t>
  </si>
  <si>
    <t>CERE890603MGTRDL03</t>
  </si>
  <si>
    <t>Aldama ,#12</t>
  </si>
  <si>
    <t>P-0043</t>
  </si>
  <si>
    <t xml:space="preserve">Martina </t>
  </si>
  <si>
    <t>CEMM790130MGTRRR04</t>
  </si>
  <si>
    <t>Luis maldonado colosio,#127</t>
  </si>
  <si>
    <t>P-0044</t>
  </si>
  <si>
    <t xml:space="preserve">Catalina </t>
  </si>
  <si>
    <t>JARC391122MGTMDT00</t>
  </si>
  <si>
    <t>Iturbide #1</t>
  </si>
  <si>
    <t>P-0045</t>
  </si>
  <si>
    <t xml:space="preserve">Patricia </t>
  </si>
  <si>
    <t>RAHP750618MGTMRT03</t>
  </si>
  <si>
    <t>5 de mayo,#4</t>
  </si>
  <si>
    <t>P-0046</t>
  </si>
  <si>
    <t>Maria</t>
  </si>
  <si>
    <t>AARM650418MGTLMR02</t>
  </si>
  <si>
    <t>P-0047</t>
  </si>
  <si>
    <t>Montalvo</t>
  </si>
  <si>
    <t>Almanza</t>
  </si>
  <si>
    <t>MOAV791105MGTNLR05</t>
  </si>
  <si>
    <t>Priv revoluvion,#11</t>
  </si>
  <si>
    <t>providencia de cacalote</t>
  </si>
  <si>
    <t>P-0048</t>
  </si>
  <si>
    <t>ROGG051104MGTDRDA7</t>
  </si>
  <si>
    <t>5 de febrero,#9 A</t>
  </si>
  <si>
    <t>la esperanza</t>
  </si>
  <si>
    <t>P-0049</t>
  </si>
  <si>
    <t>Ma.carmen</t>
  </si>
  <si>
    <t>CECC660606MGTRRR08</t>
  </si>
  <si>
    <t>HIDALGO,#13</t>
  </si>
  <si>
    <t>P-0050</t>
  </si>
  <si>
    <t xml:space="preserve">J Luis </t>
  </si>
  <si>
    <t>Arreola</t>
  </si>
  <si>
    <t>AECL81101HGTRRS07</t>
  </si>
  <si>
    <t>Aldama,#7</t>
  </si>
  <si>
    <t>P-0051</t>
  </si>
  <si>
    <t xml:space="preserve">Ma.Guadalupe </t>
  </si>
  <si>
    <t xml:space="preserve">Cervantes </t>
  </si>
  <si>
    <t>CECG641007MGTRRD04</t>
  </si>
  <si>
    <t>Hidalgo,#11</t>
  </si>
  <si>
    <t>P-0052</t>
  </si>
  <si>
    <t xml:space="preserve">Zamora </t>
  </si>
  <si>
    <t>ZARA630913MGTMDN06</t>
  </si>
  <si>
    <t>Priv revoluvion,#7</t>
  </si>
  <si>
    <t xml:space="preserve">cacalote </t>
  </si>
  <si>
    <t>P-0053</t>
  </si>
  <si>
    <t>Jaqueline</t>
  </si>
  <si>
    <t xml:space="preserve">Almanza </t>
  </si>
  <si>
    <t>Vega</t>
  </si>
  <si>
    <t>AAVJ940420MGTLGQ03</t>
  </si>
  <si>
    <t xml:space="preserve">Ignacio allende,#5 A </t>
  </si>
  <si>
    <t>san juan bautista cacalote</t>
  </si>
  <si>
    <t>P-0054</t>
  </si>
  <si>
    <t xml:space="preserve">Juan </t>
  </si>
  <si>
    <t>GOXJ440909GHTMXN07</t>
  </si>
  <si>
    <t>av revolucion,#15</t>
  </si>
  <si>
    <t>P-0055</t>
  </si>
  <si>
    <t>Maria Luz</t>
  </si>
  <si>
    <t xml:space="preserve">Leon </t>
  </si>
  <si>
    <t>MALL760328MMCLNZ05</t>
  </si>
  <si>
    <t>Lazaro cardenas,#7</t>
  </si>
  <si>
    <t xml:space="preserve">San nicolas de la condesa </t>
  </si>
  <si>
    <t>P-0056</t>
  </si>
  <si>
    <t>Lucina</t>
  </si>
  <si>
    <t>Gasca</t>
  </si>
  <si>
    <t>Tovar</t>
  </si>
  <si>
    <t>GATL600711MGTSVC00</t>
  </si>
  <si>
    <t>Asteca,#25</t>
  </si>
  <si>
    <t>P-0057</t>
  </si>
  <si>
    <t xml:space="preserve">Herminia </t>
  </si>
  <si>
    <t>Rosales</t>
  </si>
  <si>
    <t xml:space="preserve">Gaitan </t>
  </si>
  <si>
    <t>ROGH610123MGJSTR05</t>
  </si>
  <si>
    <t>ALDAMA,#47</t>
  </si>
  <si>
    <t xml:space="preserve">tarimoro,centro </t>
  </si>
  <si>
    <t>P-0058</t>
  </si>
  <si>
    <t xml:space="preserve">Mendoza </t>
  </si>
  <si>
    <t>ROMC620601MGTDNR05</t>
  </si>
  <si>
    <t>Iturbide,#22</t>
  </si>
  <si>
    <t>P-0059</t>
  </si>
  <si>
    <t>Mayra Lizath</t>
  </si>
  <si>
    <t>Guerrero</t>
  </si>
  <si>
    <t>GURM880520MGTRDY01</t>
  </si>
  <si>
    <t>Iturbide,#77</t>
  </si>
  <si>
    <t xml:space="preserve">fracc barrio alto. tarimoro </t>
  </si>
  <si>
    <t>P-0060</t>
  </si>
  <si>
    <t>GAVC791106MGTRGR02</t>
  </si>
  <si>
    <t>5 De mayo,#1</t>
  </si>
  <si>
    <t xml:space="preserve">magisterio,tarimoro </t>
  </si>
  <si>
    <t>P-0061</t>
  </si>
  <si>
    <t xml:space="preserve">Angelina </t>
  </si>
  <si>
    <t>Perez</t>
  </si>
  <si>
    <t>PEJA680503MGTRMN05</t>
  </si>
  <si>
    <t>m aleman,#2</t>
  </si>
  <si>
    <t>P-0062</t>
  </si>
  <si>
    <t xml:space="preserve">Dora Alicia </t>
  </si>
  <si>
    <t>MEVD890305MGTDGR01</t>
  </si>
  <si>
    <t>Prol madero,#24</t>
  </si>
  <si>
    <t xml:space="preserve">francisco villa, tarimoro </t>
  </si>
  <si>
    <t>P-0063</t>
  </si>
  <si>
    <t>Maria Luisa</t>
  </si>
  <si>
    <t xml:space="preserve">Regalado </t>
  </si>
  <si>
    <t>VERL501108MGTGGS09</t>
  </si>
  <si>
    <t xml:space="preserve">5 De mayo </t>
  </si>
  <si>
    <t xml:space="preserve">barrio alto,tarimoro </t>
  </si>
  <si>
    <t>P-0064</t>
  </si>
  <si>
    <t>Maria Sonia</t>
  </si>
  <si>
    <t>Villanueva</t>
  </si>
  <si>
    <t>Centeno</t>
  </si>
  <si>
    <t>VICS73070MGTJNN07</t>
  </si>
  <si>
    <t>JASMIN,#4</t>
  </si>
  <si>
    <t xml:space="preserve">Los girasoles, tarimoro </t>
  </si>
  <si>
    <t>P-0065</t>
  </si>
  <si>
    <t xml:space="preserve">Chistian Miguel </t>
  </si>
  <si>
    <t xml:space="preserve">Pulido </t>
  </si>
  <si>
    <t>Jimenez</t>
  </si>
  <si>
    <t>PUJC990924HGTLMH01</t>
  </si>
  <si>
    <t>Loma bonita,#20</t>
  </si>
  <si>
    <t xml:space="preserve">las lomas, tarimoro </t>
  </si>
  <si>
    <t>P-0066</t>
  </si>
  <si>
    <t>Mandujano</t>
  </si>
  <si>
    <t>MXME831212MGTNRL03</t>
  </si>
  <si>
    <t>Avila camacho,#17</t>
  </si>
  <si>
    <t>P-0067</t>
  </si>
  <si>
    <t>Ma.Josefina</t>
  </si>
  <si>
    <t>Regalado</t>
  </si>
  <si>
    <t>REGJ650529MGTGRS05</t>
  </si>
  <si>
    <t>Avila camacho,#10</t>
  </si>
  <si>
    <t>P-0068</t>
  </si>
  <si>
    <t xml:space="preserve">Ana Maria </t>
  </si>
  <si>
    <t xml:space="preserve">Perez </t>
  </si>
  <si>
    <t>Montoya</t>
  </si>
  <si>
    <t>PEMA900329MGTRNN03</t>
  </si>
  <si>
    <t>RIO lerma #24</t>
  </si>
  <si>
    <t>P-0069</t>
  </si>
  <si>
    <t>Alma Saray</t>
  </si>
  <si>
    <t xml:space="preserve">Landeros </t>
  </si>
  <si>
    <t>Aranza</t>
  </si>
  <si>
    <t>LAAA980718MGTNRL05</t>
  </si>
  <si>
    <t>Eucaliptos,#25</t>
  </si>
  <si>
    <t xml:space="preserve">arrollo hondo ,tarimoro </t>
  </si>
  <si>
    <t>P-0070</t>
  </si>
  <si>
    <t xml:space="preserve">Ma Elena </t>
  </si>
  <si>
    <t xml:space="preserve">Ruiz </t>
  </si>
  <si>
    <t>RUHE761115MGTZRL00</t>
  </si>
  <si>
    <t>Moctezuma,#209</t>
  </si>
  <si>
    <t xml:space="preserve">sol asteca, tarimoro </t>
  </si>
  <si>
    <t>P-0071</t>
  </si>
  <si>
    <t xml:space="preserve">Eduardo </t>
  </si>
  <si>
    <t>Balbino</t>
  </si>
  <si>
    <t xml:space="preserve">Arteaga </t>
  </si>
  <si>
    <t>BAAE870915HGTLRD01</t>
  </si>
  <si>
    <t>josefa ortiz de dominguez,#4c</t>
  </si>
  <si>
    <t xml:space="preserve">El aguacate </t>
  </si>
  <si>
    <t>P-0072</t>
  </si>
  <si>
    <t>Trejo</t>
  </si>
  <si>
    <t>AETD660818MGTRRL02</t>
  </si>
  <si>
    <t>josefa ortiz de dominguez,#10</t>
  </si>
  <si>
    <t>P-0073</t>
  </si>
  <si>
    <t>Maria Janet</t>
  </si>
  <si>
    <t>MOLJ801202MGTNLN08</t>
  </si>
  <si>
    <t>Priv francisco I madero, #2a</t>
  </si>
  <si>
    <t xml:space="preserve">charco largo </t>
  </si>
  <si>
    <t>P-0074</t>
  </si>
  <si>
    <t xml:space="preserve">Jose Antonio </t>
  </si>
  <si>
    <t xml:space="preserve">Fuentes </t>
  </si>
  <si>
    <t>MOFA670925HGTLNN06</t>
  </si>
  <si>
    <t>Aldama,#25</t>
  </si>
  <si>
    <t>P-0075</t>
  </si>
  <si>
    <t>Peralta</t>
  </si>
  <si>
    <t>PEMC570320MGTRNR04</t>
  </si>
  <si>
    <t>miguel hidalgo,#43</t>
  </si>
  <si>
    <t xml:space="preserve">galera de panales </t>
  </si>
  <si>
    <t>P-0076</t>
  </si>
  <si>
    <t xml:space="preserve">Claudia </t>
  </si>
  <si>
    <t xml:space="preserve">Contreras </t>
  </si>
  <si>
    <t xml:space="preserve">Esteban </t>
  </si>
  <si>
    <t>COEC040822MGTNSLA5</t>
  </si>
  <si>
    <t>RIO LAJA,#417</t>
  </si>
  <si>
    <t>P-0077</t>
  </si>
  <si>
    <t xml:space="preserve">Pedro </t>
  </si>
  <si>
    <t>LAAP621024HGTRRD05</t>
  </si>
  <si>
    <t>2410/1962</t>
  </si>
  <si>
    <t>Tomas mejia#7</t>
  </si>
  <si>
    <t>P-0078</t>
  </si>
  <si>
    <t>AERC850618MGTRDR05</t>
  </si>
  <si>
    <t>francisco zarcos,#123</t>
  </si>
  <si>
    <t>P-0079</t>
  </si>
  <si>
    <t>BARP750125MGTLDT00</t>
  </si>
  <si>
    <t>Jaime nuno#1</t>
  </si>
  <si>
    <t>P-0080</t>
  </si>
  <si>
    <t xml:space="preserve">Maria De jesus </t>
  </si>
  <si>
    <t>CAMJ940207MGTLNS02</t>
  </si>
  <si>
    <t>ARTEAGA #19</t>
  </si>
  <si>
    <t>P-0081</t>
  </si>
  <si>
    <t>SAMG950807MGTNND00</t>
  </si>
  <si>
    <t>P-0082</t>
  </si>
  <si>
    <t xml:space="preserve">Victoria </t>
  </si>
  <si>
    <t>BARV880214MGTLDC09</t>
  </si>
  <si>
    <t>Gomez farias,#21</t>
  </si>
  <si>
    <t>P-0083</t>
  </si>
  <si>
    <t xml:space="preserve">Jimenez </t>
  </si>
  <si>
    <t>JIHA821203MGMRN02</t>
  </si>
  <si>
    <t>Valentin gomez farias,#6</t>
  </si>
  <si>
    <t>P-0084</t>
  </si>
  <si>
    <t>Irma</t>
  </si>
  <si>
    <t xml:space="preserve">Villanueva </t>
  </si>
  <si>
    <t>CEVI741201MGTNLR00</t>
  </si>
  <si>
    <t>Arteaga#17</t>
  </si>
  <si>
    <t>P-0085</t>
  </si>
  <si>
    <t>Socorro</t>
  </si>
  <si>
    <t>GOXS670512MDFNXC06</t>
  </si>
  <si>
    <t>Fco javier mina,#18</t>
  </si>
  <si>
    <t xml:space="preserve">Emiliano zapata </t>
  </si>
  <si>
    <t>P-0086</t>
  </si>
  <si>
    <t xml:space="preserve">Luciana </t>
  </si>
  <si>
    <t>MEML870512MGTDNC02</t>
  </si>
  <si>
    <t>LUIS MOYA #13</t>
  </si>
  <si>
    <t>P-0087</t>
  </si>
  <si>
    <t xml:space="preserve">M.Luisa </t>
  </si>
  <si>
    <t xml:space="preserve">Andrade </t>
  </si>
  <si>
    <t xml:space="preserve">Maciel </t>
  </si>
  <si>
    <t>AAML480313MGTNCS05</t>
  </si>
  <si>
    <t>jose mariano abasolo#23</t>
  </si>
  <si>
    <t>P-0088</t>
  </si>
  <si>
    <t xml:space="preserve">M.alejandra </t>
  </si>
  <si>
    <t xml:space="preserve">Cornejo </t>
  </si>
  <si>
    <t>COXA540424MGTRXL06</t>
  </si>
  <si>
    <t>Mariano abasolo#4</t>
  </si>
  <si>
    <t>P-0089</t>
  </si>
  <si>
    <t xml:space="preserve">Jose Miguel </t>
  </si>
  <si>
    <t>CAHM830311HGTSRG06</t>
  </si>
  <si>
    <t>Ignacio zaragoza#4</t>
  </si>
  <si>
    <t>tlalixcoya</t>
  </si>
  <si>
    <t>P-0090</t>
  </si>
  <si>
    <t>Tamayo</t>
  </si>
  <si>
    <t>TARA510924MGTMDN05</t>
  </si>
  <si>
    <t xml:space="preserve">Vicente guerrero,#3 </t>
  </si>
  <si>
    <t>P-0091</t>
  </si>
  <si>
    <t xml:space="preserve">Cecilia </t>
  </si>
  <si>
    <t>HETC610308MGTRRC08</t>
  </si>
  <si>
    <t>Insurgentes #12</t>
  </si>
  <si>
    <t>P-0092</t>
  </si>
  <si>
    <t>Ma.Zenaida</t>
  </si>
  <si>
    <t>MAPZ761118MGTRTN00</t>
  </si>
  <si>
    <t>Av vicente fox,#23</t>
  </si>
  <si>
    <t>P-0093</t>
  </si>
  <si>
    <t xml:space="preserve">Maria Cristina </t>
  </si>
  <si>
    <t xml:space="preserve">Vargas </t>
  </si>
  <si>
    <t>VAPC8205222MGTRTR05</t>
  </si>
  <si>
    <t>INSURGENTES #11</t>
  </si>
  <si>
    <t>P-0094</t>
  </si>
  <si>
    <t xml:space="preserve">Marisol </t>
  </si>
  <si>
    <t>Cardenas</t>
  </si>
  <si>
    <t>CAHM960110MGTRRR03</t>
  </si>
  <si>
    <t>Insurgentes #42</t>
  </si>
  <si>
    <t>P-0095</t>
  </si>
  <si>
    <t xml:space="preserve">Ernestina </t>
  </si>
  <si>
    <t>TELE440108MGTRRRR01</t>
  </si>
  <si>
    <t>Benito juarez #7</t>
  </si>
  <si>
    <t>P-0096</t>
  </si>
  <si>
    <t xml:space="preserve">Maria Cecilia </t>
  </si>
  <si>
    <t>CAHC921108MGTSRC04</t>
  </si>
  <si>
    <t>P-0097</t>
  </si>
  <si>
    <t>LACA870123MGTRSN06</t>
  </si>
  <si>
    <t>Benito juarez #13</t>
  </si>
  <si>
    <t>P-0098</t>
  </si>
  <si>
    <t>GORE660102MGTMDV02</t>
  </si>
  <si>
    <t>Priv.lazaro cardenas #6</t>
  </si>
  <si>
    <t>buenavista</t>
  </si>
  <si>
    <t>P-0099</t>
  </si>
  <si>
    <t>CACM840525MGTRNR04</t>
  </si>
  <si>
    <t>Emiliano zapata#2B</t>
  </si>
  <si>
    <t>P-0100</t>
  </si>
  <si>
    <t>Maris Fe</t>
  </si>
  <si>
    <t>MAMF571029MGTLRX06</t>
  </si>
  <si>
    <t>Lazaro cardenas#8 A</t>
  </si>
  <si>
    <t>P-0101</t>
  </si>
  <si>
    <t>CAVA790904MGTNGN06</t>
  </si>
  <si>
    <t>Zaragoza#6</t>
  </si>
  <si>
    <t>Cañada de tirados de abajo</t>
  </si>
  <si>
    <t>P-0102</t>
  </si>
  <si>
    <t xml:space="preserve">Nacy Elizabeth </t>
  </si>
  <si>
    <t>TITN021215MGTRRNA5</t>
  </si>
  <si>
    <t>zaragoza#17 c</t>
  </si>
  <si>
    <t>P-0103</t>
  </si>
  <si>
    <t>Cirilo</t>
  </si>
  <si>
    <t>TIMC801002HGTRNE06</t>
  </si>
  <si>
    <t>El capulin#37</t>
  </si>
  <si>
    <t>P-0104</t>
  </si>
  <si>
    <t xml:space="preserve">Maria Candelaria </t>
  </si>
  <si>
    <t>TIMC890611MGTRNN09</t>
  </si>
  <si>
    <t>Zaragoza#10</t>
  </si>
  <si>
    <t>P-0105</t>
  </si>
  <si>
    <t xml:space="preserve">Maria Elena </t>
  </si>
  <si>
    <t>AAME801113MGTNRL08</t>
  </si>
  <si>
    <t>Azucena #8 A</t>
  </si>
  <si>
    <t>P-0106</t>
  </si>
  <si>
    <t>JITN710305MGTMRT08</t>
  </si>
  <si>
    <t>Azucena #10</t>
  </si>
  <si>
    <t>P-0107</t>
  </si>
  <si>
    <t>Martha Maria</t>
  </si>
  <si>
    <t>CAMM810511MGTRNR09</t>
  </si>
  <si>
    <t>Miguel hidalgo #8</t>
  </si>
  <si>
    <t xml:space="preserve">Cerro prieto </t>
  </si>
  <si>
    <t>P-0108</t>
  </si>
  <si>
    <t xml:space="preserve">Maria Belem </t>
  </si>
  <si>
    <t>Rojas</t>
  </si>
  <si>
    <t>ROAB430501MGTJRL09</t>
  </si>
  <si>
    <t>Miguel hidalgo #12</t>
  </si>
  <si>
    <t>P-0109</t>
  </si>
  <si>
    <t xml:space="preserve">Agustina </t>
  </si>
  <si>
    <t>Marquez</t>
  </si>
  <si>
    <t>Rodiles</t>
  </si>
  <si>
    <t>MARA410828MGTRDG09</t>
  </si>
  <si>
    <t>5 de mayo #36</t>
  </si>
  <si>
    <t>P-0110</t>
  </si>
  <si>
    <t xml:space="preserve">J.Salvador </t>
  </si>
  <si>
    <t>RIMS540311HGTCLL04</t>
  </si>
  <si>
    <t>Emiliano zapata#13</t>
  </si>
  <si>
    <t>P-0111</t>
  </si>
  <si>
    <t>Janet</t>
  </si>
  <si>
    <t>HERJ830713MGTRCN03</t>
  </si>
  <si>
    <t>5 de mayo #5</t>
  </si>
  <si>
    <t>P-0112</t>
  </si>
  <si>
    <t>Emilio</t>
  </si>
  <si>
    <t>Cabrera</t>
  </si>
  <si>
    <t>CALE871110HGTBRM01</t>
  </si>
  <si>
    <t>Priv emiliano zapata #2</t>
  </si>
  <si>
    <t>P-0113</t>
  </si>
  <si>
    <t>AASC470610MGTLRC02</t>
  </si>
  <si>
    <t>Artega #10</t>
  </si>
  <si>
    <t>P-0114</t>
  </si>
  <si>
    <t>Nelly</t>
  </si>
  <si>
    <t>LALN580129MGTRPL00</t>
  </si>
  <si>
    <t>5 de mayo #6</t>
  </si>
  <si>
    <t>P-0115</t>
  </si>
  <si>
    <t>Monica</t>
  </si>
  <si>
    <t xml:space="preserve">Rojas </t>
  </si>
  <si>
    <t>CARM811203MGTRJN07</t>
  </si>
  <si>
    <t>Emiliano zapata 2 B</t>
  </si>
  <si>
    <t>P-0116</t>
  </si>
  <si>
    <t>Nelly Janet</t>
  </si>
  <si>
    <t>CALN751221MGTBRL09</t>
  </si>
  <si>
    <t>Priv emiliano zapata #4A</t>
  </si>
  <si>
    <t>P-0117</t>
  </si>
  <si>
    <t xml:space="preserve">Graciela </t>
  </si>
  <si>
    <t>Peña</t>
  </si>
  <si>
    <t>RUPG720803MGTZXR06</t>
  </si>
  <si>
    <t>Independecia #8</t>
  </si>
  <si>
    <t>P-0118</t>
  </si>
  <si>
    <t xml:space="preserve">Elena </t>
  </si>
  <si>
    <t>MOHE680801MGTLRL04</t>
  </si>
  <si>
    <t>Aldama#16 A</t>
  </si>
  <si>
    <t>P-0119</t>
  </si>
  <si>
    <t>M Guadalupe</t>
  </si>
  <si>
    <t>LUMG530523MGTLLD06</t>
  </si>
  <si>
    <t>Emiliano zapata #1</t>
  </si>
  <si>
    <t>P-0120</t>
  </si>
  <si>
    <t xml:space="preserve">Jesus </t>
  </si>
  <si>
    <t>MOHJ770304HGTRJS02</t>
  </si>
  <si>
    <t>Priv.madero 2A</t>
  </si>
  <si>
    <t>P-0121</t>
  </si>
  <si>
    <t xml:space="preserve">Antonio </t>
  </si>
  <si>
    <t>MOHA75063HGTNRN04</t>
  </si>
  <si>
    <t>Aldama #25</t>
  </si>
  <si>
    <t>P-0122</t>
  </si>
  <si>
    <t>Leticia</t>
  </si>
  <si>
    <t>MOCL740925MGTRNT08</t>
  </si>
  <si>
    <t>Independecia #5</t>
  </si>
  <si>
    <t>P-0123</t>
  </si>
  <si>
    <t xml:space="preserve">Ma Del Refugio </t>
  </si>
  <si>
    <t>LOAR710323MGTPLF09</t>
  </si>
  <si>
    <t>23/031971</t>
  </si>
  <si>
    <t>Juarez</t>
  </si>
  <si>
    <t>P-0124</t>
  </si>
  <si>
    <t>Alondra</t>
  </si>
  <si>
    <t>Nuñez</t>
  </si>
  <si>
    <t>NUAA040906MGTXLLA9</t>
  </si>
  <si>
    <t>Artega 34</t>
  </si>
  <si>
    <t>P-0125</t>
  </si>
  <si>
    <t xml:space="preserve">Zenaida </t>
  </si>
  <si>
    <t>Ortiz</t>
  </si>
  <si>
    <t>OISZ641018MGTRNN01</t>
  </si>
  <si>
    <t>Ignacio zaragoza#139</t>
  </si>
  <si>
    <t xml:space="preserve">el acebuche </t>
  </si>
  <si>
    <t>P-0126</t>
  </si>
  <si>
    <t>Rosalba</t>
  </si>
  <si>
    <t>Cervantez</t>
  </si>
  <si>
    <t>CESR781008MGTRLS07</t>
  </si>
  <si>
    <t>cuauhtemoc#102</t>
  </si>
  <si>
    <t>P-0127</t>
  </si>
  <si>
    <t>Sonia</t>
  </si>
  <si>
    <t xml:space="preserve">Tinajero </t>
  </si>
  <si>
    <t>TIRS930314MGTNDN03</t>
  </si>
  <si>
    <t>cuauhtemoc#121</t>
  </si>
  <si>
    <t>P-0128</t>
  </si>
  <si>
    <t>Manuel</t>
  </si>
  <si>
    <t>Alaniz</t>
  </si>
  <si>
    <t>CEAM580907HGTRLN09</t>
  </si>
  <si>
    <t>5 de mayo #120</t>
  </si>
  <si>
    <t>P-0129</t>
  </si>
  <si>
    <t xml:space="preserve">Margarita </t>
  </si>
  <si>
    <t>CEAM910626MGTRRR03</t>
  </si>
  <si>
    <t>Nicolas bravo norte#9</t>
  </si>
  <si>
    <t>P-0130</t>
  </si>
  <si>
    <t>Raquel</t>
  </si>
  <si>
    <t>SASR690622MGTNLQ01</t>
  </si>
  <si>
    <t>AV hidalgo #179</t>
  </si>
  <si>
    <t>P-0131</t>
  </si>
  <si>
    <t>JIXJ510813HGMXS04</t>
  </si>
  <si>
    <t>Juarez#161</t>
  </si>
  <si>
    <t>P-0132</t>
  </si>
  <si>
    <t>Barcenas</t>
  </si>
  <si>
    <t>RUBG701130MGTZRL09</t>
  </si>
  <si>
    <t>Ignacio zaragoza#102</t>
  </si>
  <si>
    <t>P-0133</t>
  </si>
  <si>
    <t xml:space="preserve">Carmen </t>
  </si>
  <si>
    <t>CECC660426MGTRRR00</t>
  </si>
  <si>
    <t>Av juarez #172</t>
  </si>
  <si>
    <t>P-0134</t>
  </si>
  <si>
    <t>Ma. Ysabel</t>
  </si>
  <si>
    <t>CECY610804MGTRRS01</t>
  </si>
  <si>
    <t>04/08/19614</t>
  </si>
  <si>
    <t>Felipe angeles #113A</t>
  </si>
  <si>
    <t>P-0135</t>
  </si>
  <si>
    <t>TASC670929MGTPNR07</t>
  </si>
  <si>
    <t>Ignacio zaragoza#141</t>
  </si>
  <si>
    <t>P-0136</t>
  </si>
  <si>
    <t>Yaquelin</t>
  </si>
  <si>
    <t>Parra</t>
  </si>
  <si>
    <t>PAMY830903MGTRDQ07</t>
  </si>
  <si>
    <t>Zaragoza#126</t>
  </si>
  <si>
    <t>P-0137</t>
  </si>
  <si>
    <t xml:space="preserve">Ma Carmen </t>
  </si>
  <si>
    <t>Arroyo</t>
  </si>
  <si>
    <t>MEAC660207MHTDRR00</t>
  </si>
  <si>
    <t>Juarez 152A</t>
  </si>
  <si>
    <t>P-0138</t>
  </si>
  <si>
    <t>Fatima Montserrat</t>
  </si>
  <si>
    <t>Ruiz</t>
  </si>
  <si>
    <t>GARF020427MGTRZTA4</t>
  </si>
  <si>
    <t>Eleuterio tapia#108</t>
  </si>
  <si>
    <t>P-0139</t>
  </si>
  <si>
    <t xml:space="preserve">Martha </t>
  </si>
  <si>
    <t>BAAM640126MGTECR01</t>
  </si>
  <si>
    <t>Juarez#99</t>
  </si>
  <si>
    <t>P-0140</t>
  </si>
  <si>
    <t xml:space="preserve">Jose Victor </t>
  </si>
  <si>
    <t>VIRV710920HGTLSC05</t>
  </si>
  <si>
    <t>Juarez #11</t>
  </si>
  <si>
    <t>el saucillo</t>
  </si>
  <si>
    <t>P-0141</t>
  </si>
  <si>
    <t xml:space="preserve">Noyola </t>
  </si>
  <si>
    <t>NOCS910907MGTYRN09</t>
  </si>
  <si>
    <t>Vicente guerrero,#5</t>
  </si>
  <si>
    <t>P-0142</t>
  </si>
  <si>
    <t>Micaelina</t>
  </si>
  <si>
    <t>CESM580312MGTRNC01</t>
  </si>
  <si>
    <t>10 de mayo ]#116 B</t>
  </si>
  <si>
    <t xml:space="preserve">el toro </t>
  </si>
  <si>
    <t>P-0143</t>
  </si>
  <si>
    <t>Rosalina</t>
  </si>
  <si>
    <t>ROCR750806MGTJNS02</t>
  </si>
  <si>
    <t>Ruiz cortinez #102A</t>
  </si>
  <si>
    <t>P-0144</t>
  </si>
  <si>
    <t>Santiago</t>
  </si>
  <si>
    <t>Calderon</t>
  </si>
  <si>
    <t>Zamora</t>
  </si>
  <si>
    <t>CAZS510725HGTLMN08</t>
  </si>
  <si>
    <t>Priv de independencia #21C</t>
  </si>
  <si>
    <t>P-0145</t>
  </si>
  <si>
    <t>Ma.Irma</t>
  </si>
  <si>
    <t>GALI641012MGTRNR06</t>
  </si>
  <si>
    <t>Independecia #6</t>
  </si>
  <si>
    <t>P-0146</t>
  </si>
  <si>
    <t>Ma.Gpe.Anfelica</t>
  </si>
  <si>
    <t>Espino</t>
  </si>
  <si>
    <t>EIHG541111MGTSRP03</t>
  </si>
  <si>
    <t>11/11/19584</t>
  </si>
  <si>
    <t>Luis pasteur #8</t>
  </si>
  <si>
    <t>P-0147</t>
  </si>
  <si>
    <t>CARE800602MGTRMV08</t>
  </si>
  <si>
    <t>Aldama 3# A</t>
  </si>
  <si>
    <t>Huapango</t>
  </si>
  <si>
    <t>P-0148</t>
  </si>
  <si>
    <t>Esther</t>
  </si>
  <si>
    <t>PARE560317MGTTCD07</t>
  </si>
  <si>
    <t>17/031956</t>
  </si>
  <si>
    <t>Rayon#2</t>
  </si>
  <si>
    <t>P-0149</t>
  </si>
  <si>
    <t xml:space="preserve">Adela </t>
  </si>
  <si>
    <t>ROPA90030MGTJTD19</t>
  </si>
  <si>
    <t>Ignacio lopez rayon 2B</t>
  </si>
  <si>
    <t>P-0150</t>
  </si>
  <si>
    <t xml:space="preserve">Carmen Elena </t>
  </si>
  <si>
    <t>Salazar</t>
  </si>
  <si>
    <t>ROSC921230MGTDLR00</t>
  </si>
  <si>
    <t>Galena,#18</t>
  </si>
  <si>
    <t>P-0151</t>
  </si>
  <si>
    <t xml:space="preserve">Maria Raquel </t>
  </si>
  <si>
    <t>TASR581121MGTMNQ09</t>
  </si>
  <si>
    <t>Vicente guerrero #4</t>
  </si>
  <si>
    <t>P-0152</t>
  </si>
  <si>
    <t xml:space="preserve">Juana </t>
  </si>
  <si>
    <t>TERJ490720MGTRCN04</t>
  </si>
  <si>
    <t>Insurgentes#1</t>
  </si>
  <si>
    <t>P-0153</t>
  </si>
  <si>
    <t xml:space="preserve">Juana Rosario </t>
  </si>
  <si>
    <t>TACJ900420MGTMLN02</t>
  </si>
  <si>
    <t>Hidalgo #30</t>
  </si>
  <si>
    <t xml:space="preserve">La cuadrilla </t>
  </si>
  <si>
    <t>P-0154</t>
  </si>
  <si>
    <t>Elia</t>
  </si>
  <si>
    <t>Gallegos</t>
  </si>
  <si>
    <t>PUGE670201MGTGLL08</t>
  </si>
  <si>
    <t>PRIV  morelos 7</t>
  </si>
  <si>
    <t>P-0155</t>
  </si>
  <si>
    <t xml:space="preserve">Felipe </t>
  </si>
  <si>
    <t>GARF510219HGTLDL05</t>
  </si>
  <si>
    <t>Galeana#4</t>
  </si>
  <si>
    <t>P-0156</t>
  </si>
  <si>
    <t xml:space="preserve">Ma Juana </t>
  </si>
  <si>
    <t>TAMJ641020MGTMRN06</t>
  </si>
  <si>
    <t>Lazaro cardenaz #5</t>
  </si>
  <si>
    <t xml:space="preserve">la cuadrilla </t>
  </si>
  <si>
    <t>P-0157</t>
  </si>
  <si>
    <t>M.Consuelo</t>
  </si>
  <si>
    <t>CERC730730MGTNJN06</t>
  </si>
  <si>
    <t>1RO de enero #1</t>
  </si>
  <si>
    <t xml:space="preserve">la cuesta </t>
  </si>
  <si>
    <t>P-0158</t>
  </si>
  <si>
    <t xml:space="preserve">Juan Carlos </t>
  </si>
  <si>
    <t>SACJ790606HMCNRN08</t>
  </si>
  <si>
    <t>NIcolas bravo #95A</t>
  </si>
  <si>
    <t>P-0159</t>
  </si>
  <si>
    <t xml:space="preserve">Josefina </t>
  </si>
  <si>
    <t>AECJ680113MGTRBS00</t>
  </si>
  <si>
    <t>Nicolas bravo#9</t>
  </si>
  <si>
    <t>P-0160</t>
  </si>
  <si>
    <t>Edgar</t>
  </si>
  <si>
    <t>SAPE940531HGTNRD06</t>
  </si>
  <si>
    <t>Morelos #5</t>
  </si>
  <si>
    <t>P-0161</t>
  </si>
  <si>
    <t>Silvia</t>
  </si>
  <si>
    <t>CECS810319MGTRRL07</t>
  </si>
  <si>
    <t>HIdalgo #2</t>
  </si>
  <si>
    <t>P-0162</t>
  </si>
  <si>
    <t>Maria Cristina</t>
  </si>
  <si>
    <t xml:space="preserve">Arreola </t>
  </si>
  <si>
    <t>CEAC900713MGTRRR02</t>
  </si>
  <si>
    <t>Aldama#9</t>
  </si>
  <si>
    <t>P-0163</t>
  </si>
  <si>
    <t xml:space="preserve">Jessica </t>
  </si>
  <si>
    <t>SOCJ860302MMCLBS07</t>
  </si>
  <si>
    <t>Nicolas Bravo #131</t>
  </si>
  <si>
    <t>P-0164</t>
  </si>
  <si>
    <t>Filemon</t>
  </si>
  <si>
    <t>SOSF520203HGTLVL05</t>
  </si>
  <si>
    <t>Hidelgo#32</t>
  </si>
  <si>
    <t>P-0165</t>
  </si>
  <si>
    <t>AICA580415MGTRRL06</t>
  </si>
  <si>
    <t>La huertas #10</t>
  </si>
  <si>
    <t>P-0166</t>
  </si>
  <si>
    <t xml:space="preserve">Alberto </t>
  </si>
  <si>
    <t>PASA711003HGTRVL09</t>
  </si>
  <si>
    <t>Nicolas bravo 68a</t>
  </si>
  <si>
    <t>P-0167</t>
  </si>
  <si>
    <t>Jose Manuel</t>
  </si>
  <si>
    <t>Constitucion #104 A</t>
  </si>
  <si>
    <t>P-0168</t>
  </si>
  <si>
    <t>Ma Guadalupe</t>
  </si>
  <si>
    <t>Guanajuato #6</t>
  </si>
  <si>
    <t>LUISA RAYMUNDA</t>
  </si>
  <si>
    <t>LUIS</t>
  </si>
  <si>
    <t>MOISES</t>
  </si>
  <si>
    <t>LUML510315MMCSSS07</t>
  </si>
  <si>
    <t>FEMENINO</t>
  </si>
  <si>
    <t>PRIVADA REVOLUCION #6 B</t>
  </si>
  <si>
    <t>CACALOTE</t>
  </si>
  <si>
    <t>NA</t>
  </si>
  <si>
    <t>DESPENSA</t>
  </si>
  <si>
    <t>PARTICULAR</t>
  </si>
  <si>
    <t>STEPHANY GUADALUPE</t>
  </si>
  <si>
    <t>MELECIO</t>
  </si>
  <si>
    <t>RICO</t>
  </si>
  <si>
    <t>MERS980612MGTLCT08</t>
  </si>
  <si>
    <t>PRIVADA REVOLUCION Y TELESECUNDARIA S/N</t>
  </si>
  <si>
    <t>ROSALIA</t>
  </si>
  <si>
    <t>ALVAREZ</t>
  </si>
  <si>
    <t>MAGAÑA</t>
  </si>
  <si>
    <t>AAMR770915MMNLGS01</t>
  </si>
  <si>
    <t>JUAN ESCUTIA #8</t>
  </si>
  <si>
    <t>EVELIA</t>
  </si>
  <si>
    <t>SANCHEZ</t>
  </si>
  <si>
    <t>MONTES</t>
  </si>
  <si>
    <t>SAME570829MGTNNV05</t>
  </si>
  <si>
    <t>LOPEZ MATEOS #4</t>
  </si>
  <si>
    <t>MA DEL CARMEN</t>
  </si>
  <si>
    <t>SALAZAR</t>
  </si>
  <si>
    <t>MENDEZ</t>
  </si>
  <si>
    <t>SAMC600324MGTLNR04</t>
  </si>
  <si>
    <t>ALVARO OBREGON #22</t>
  </si>
  <si>
    <t>JARITZI</t>
  </si>
  <si>
    <t>CANCHOLA</t>
  </si>
  <si>
    <t>TIRADO</t>
  </si>
  <si>
    <t>CATJ970629MGTNRR06</t>
  </si>
  <si>
    <t>5 DE MAYO #5</t>
  </si>
  <si>
    <t>MARIA ALBA</t>
  </si>
  <si>
    <t>MESA511103MGTNNL01</t>
  </si>
  <si>
    <t>BENITO JUAREZ #5</t>
  </si>
  <si>
    <t>NORMA LIDIA</t>
  </si>
  <si>
    <t>SERRANO</t>
  </si>
  <si>
    <t>GALLEGOS</t>
  </si>
  <si>
    <t>SEGN790320MGTRLR05</t>
  </si>
  <si>
    <t>FRANCISCO VILLA #1</t>
  </si>
  <si>
    <t>MARIA DALIA</t>
  </si>
  <si>
    <t>ZAMORA</t>
  </si>
  <si>
    <t>ZAGD781202MGTMLL08</t>
  </si>
  <si>
    <t>ALVARO OBREGON #6</t>
  </si>
  <si>
    <t xml:space="preserve">MARIA ELIENA </t>
  </si>
  <si>
    <t>LEMER</t>
  </si>
  <si>
    <t>MELE601009MGTNML09</t>
  </si>
  <si>
    <t>HACIENDA #10</t>
  </si>
  <si>
    <t xml:space="preserve">ADRIANA </t>
  </si>
  <si>
    <t>MEDINA</t>
  </si>
  <si>
    <t>MENDOZA</t>
  </si>
  <si>
    <t>MEMA860902MGTDND03</t>
  </si>
  <si>
    <t>5 DE MAYO #4</t>
  </si>
  <si>
    <t>JUAN</t>
  </si>
  <si>
    <t>GOMEZ</t>
  </si>
  <si>
    <t>GOXJ440909HGTMXN07</t>
  </si>
  <si>
    <t>MASCULINO</t>
  </si>
  <si>
    <t>REVOLUCION #15</t>
  </si>
  <si>
    <t>MARIA LETICIA</t>
  </si>
  <si>
    <t>RAMIREZ</t>
  </si>
  <si>
    <t>ALMANZA</t>
  </si>
  <si>
    <t>RAAL751127MGTMLT00</t>
  </si>
  <si>
    <t>ROSA AMELIA</t>
  </si>
  <si>
    <t>AGUILAR</t>
  </si>
  <si>
    <t>AUAR561027MGTGGS01</t>
  </si>
  <si>
    <t>REVOLUCION #13</t>
  </si>
  <si>
    <t>JOSE</t>
  </si>
  <si>
    <t>MONTALVO</t>
  </si>
  <si>
    <t>MOCJ650508HGTNNS04</t>
  </si>
  <si>
    <t>REVOLUCION #7</t>
  </si>
  <si>
    <t>KARLA PATRICIA</t>
  </si>
  <si>
    <t>PEREZ</t>
  </si>
  <si>
    <t>MORALES</t>
  </si>
  <si>
    <t>PEMK940126MGTRRR05</t>
  </si>
  <si>
    <t>FCO I MADERO #5</t>
  </si>
  <si>
    <t xml:space="preserve">MARIA DE JESUS </t>
  </si>
  <si>
    <t>CARRILLO</t>
  </si>
  <si>
    <t>JAMAICA</t>
  </si>
  <si>
    <t>CAJJ741019MGTRMS09</t>
  </si>
  <si>
    <t>16 DE SEPTIEMBRE #6</t>
  </si>
  <si>
    <t>FATIMA DEL CARMEN</t>
  </si>
  <si>
    <t>PUGA</t>
  </si>
  <si>
    <t>MANDUJANO</t>
  </si>
  <si>
    <t>PUMF010323MGTGNTA5</t>
  </si>
  <si>
    <t>16 DE SEPTIEMBRE #5</t>
  </si>
  <si>
    <t>EUFROCINA</t>
  </si>
  <si>
    <t>TORRES</t>
  </si>
  <si>
    <t>CALZADA</t>
  </si>
  <si>
    <t>TOCE571028MGTRLF01</t>
  </si>
  <si>
    <t>REVOLUCION #8</t>
  </si>
  <si>
    <t>MA ALMA LILIA</t>
  </si>
  <si>
    <t>SIERRA</t>
  </si>
  <si>
    <t>RODRIGUEZ</t>
  </si>
  <si>
    <t>SIRA730429MASRDL15</t>
  </si>
  <si>
    <t>AV REVOLUCION #23</t>
  </si>
  <si>
    <t>MA LUZ</t>
  </si>
  <si>
    <t>JASL500923MGTMLZ29</t>
  </si>
  <si>
    <t>OBREGON #30 A</t>
  </si>
  <si>
    <t xml:space="preserve">MARIA DEL CARMEN </t>
  </si>
  <si>
    <t>JASC880507MGTMNR06</t>
  </si>
  <si>
    <t>JUAREZ #5</t>
  </si>
  <si>
    <t>AMPELIO</t>
  </si>
  <si>
    <t>VACA</t>
  </si>
  <si>
    <t>VAGA460406HGTCLM08</t>
  </si>
  <si>
    <t>EMILIANO ZAPATA #20</t>
  </si>
  <si>
    <t>JUANA LILIA</t>
  </si>
  <si>
    <t>CEJA</t>
  </si>
  <si>
    <t>CACJ810927MGTNJN02</t>
  </si>
  <si>
    <t>PIPILA #7</t>
  </si>
  <si>
    <t>JUANA</t>
  </si>
  <si>
    <t>ZACJ790919MGTNNL05</t>
  </si>
  <si>
    <t>MADERO #13</t>
  </si>
  <si>
    <t>GLORIA ISABEL</t>
  </si>
  <si>
    <t>SAMG990808MGTNNL05</t>
  </si>
  <si>
    <t>FRANCISCO VILLA #5</t>
  </si>
  <si>
    <t>SINDY YARELI</t>
  </si>
  <si>
    <t>MXAS950924MGTNLN09</t>
  </si>
  <si>
    <t>PRIVADA REVOLUCION #1</t>
  </si>
  <si>
    <t>MARIA DE LOS ANGELES</t>
  </si>
  <si>
    <t>LEAA890416MGTMGN06</t>
  </si>
  <si>
    <t>JUAREZ NTE #8</t>
  </si>
  <si>
    <t>TERESA</t>
  </si>
  <si>
    <t>LOPEZ</t>
  </si>
  <si>
    <t>ZALT890720MGTMPR04</t>
  </si>
  <si>
    <t>PRIVADA REVOLUCION #4</t>
  </si>
  <si>
    <t>ALMA MONSERRAT</t>
  </si>
  <si>
    <t>DURAN</t>
  </si>
  <si>
    <t>DUSA930404MGTRRL07</t>
  </si>
  <si>
    <t>MIGUEL HIDALGO #22</t>
  </si>
  <si>
    <t>MARISOL</t>
  </si>
  <si>
    <t>ESCOBEDO</t>
  </si>
  <si>
    <t>EOAM871031MCMSGR04</t>
  </si>
  <si>
    <t>ALLENDE NTE #24</t>
  </si>
  <si>
    <t>OBREGON #6</t>
  </si>
  <si>
    <t>ANGELA</t>
  </si>
  <si>
    <t>GALA600505MGTLPN06</t>
  </si>
  <si>
    <t>LA HACIENDA #10</t>
  </si>
  <si>
    <t>NORA ELIA</t>
  </si>
  <si>
    <t>AUAN760813MGTGGR01</t>
  </si>
  <si>
    <t>MADERO #2</t>
  </si>
  <si>
    <t>MA DE LOS ANGELES</t>
  </si>
  <si>
    <t>SATA671203MGTNRN08</t>
  </si>
  <si>
    <t>AAXJ430619MGTLXN01</t>
  </si>
  <si>
    <t>FRANCISCO VILLA #4</t>
  </si>
  <si>
    <t>MA CRUZ</t>
  </si>
  <si>
    <t>ZACC771120MGTGBD01</t>
  </si>
  <si>
    <t>PORVENIR #18</t>
  </si>
  <si>
    <t>BUENAVISTA</t>
  </si>
  <si>
    <t>ADELA</t>
  </si>
  <si>
    <t>VEGA</t>
  </si>
  <si>
    <t>CABRERA</t>
  </si>
  <si>
    <t>VECA520630MGTGBD01</t>
  </si>
  <si>
    <t>GENERAL FIERRO #307</t>
  </si>
  <si>
    <t>TARIMORO</t>
  </si>
  <si>
    <t>ALICIA</t>
  </si>
  <si>
    <t>GUILLEN</t>
  </si>
  <si>
    <t>GURA890605MGTLCL03</t>
  </si>
  <si>
    <t>RIO LERMA S/N</t>
  </si>
  <si>
    <t>AMPARO</t>
  </si>
  <si>
    <t>CABALLERO</t>
  </si>
  <si>
    <t>ORTIZ</t>
  </si>
  <si>
    <t>CAOC431017MGTBRM03</t>
  </si>
  <si>
    <t>16 DE SEPTIEMBRE #29</t>
  </si>
  <si>
    <t>ANA LAURA</t>
  </si>
  <si>
    <t>GUERRERO</t>
  </si>
  <si>
    <t>JIMENEZ</t>
  </si>
  <si>
    <t>GUJA910202MGTRMN07</t>
  </si>
  <si>
    <t>XOCHITL #108 B</t>
  </si>
  <si>
    <t>ANGELINA</t>
  </si>
  <si>
    <t>SACA000120MGTNMNA5</t>
  </si>
  <si>
    <t>CUAUHTEMOC #102</t>
  </si>
  <si>
    <t>AUDELIA</t>
  </si>
  <si>
    <t>ANDRADE</t>
  </si>
  <si>
    <t>CAAA530529MGTBND05</t>
  </si>
  <si>
    <t>16 DE SEPTIEMBRE #22</t>
  </si>
  <si>
    <t xml:space="preserve">MARIA GUADALUPE </t>
  </si>
  <si>
    <t>ARRIOLA</t>
  </si>
  <si>
    <t>AICG861120MGTRBD08</t>
  </si>
  <si>
    <t>CAOLIN #12</t>
  </si>
  <si>
    <t>AURELIANA</t>
  </si>
  <si>
    <t>CATA490623MGTBRR09</t>
  </si>
  <si>
    <t>CUAUHTEMOC #205</t>
  </si>
  <si>
    <t>AURORA</t>
  </si>
  <si>
    <t>HERNANDEZ</t>
  </si>
  <si>
    <t>LARA</t>
  </si>
  <si>
    <t>HELA511225MGTRRR04</t>
  </si>
  <si>
    <t>ROSA #13</t>
  </si>
  <si>
    <t>BEATRIZ</t>
  </si>
  <si>
    <t>TITB890511MGTRRT06</t>
  </si>
  <si>
    <t>MIGUEL ALTAMIRANO S/N</t>
  </si>
  <si>
    <t>BLANCA PAOLA</t>
  </si>
  <si>
    <t>MORENO</t>
  </si>
  <si>
    <t>MORB990629MGTRDL03</t>
  </si>
  <si>
    <t>LEONA VICARIO #9</t>
  </si>
  <si>
    <t>BRENDA</t>
  </si>
  <si>
    <t>PEAB400619MGTRLR08</t>
  </si>
  <si>
    <t>MADERO S/N</t>
  </si>
  <si>
    <t>CECILIA</t>
  </si>
  <si>
    <t>ARELLANO</t>
  </si>
  <si>
    <t>AERC860810MGTRMC04</t>
  </si>
  <si>
    <t>RIO GRIJALVA #24</t>
  </si>
  <si>
    <t>CORAL</t>
  </si>
  <si>
    <t>ZARRAGA</t>
  </si>
  <si>
    <t>ZAGC000722MGTRLRA5</t>
  </si>
  <si>
    <t>MOCTEZUMA #102</t>
  </si>
  <si>
    <t>ELOY</t>
  </si>
  <si>
    <t>TIGE560525HGTRML01</t>
  </si>
  <si>
    <t>VICENTE SUAREZ #26</t>
  </si>
  <si>
    <t>ELVIRA</t>
  </si>
  <si>
    <t>GARCIA</t>
  </si>
  <si>
    <t>JIGE700719MGTMRL07</t>
  </si>
  <si>
    <t>CUAUHTEMOC #207</t>
  </si>
  <si>
    <t xml:space="preserve">ERNESTINA </t>
  </si>
  <si>
    <t>CERVERA</t>
  </si>
  <si>
    <t>CERE470929MGTRDR07</t>
  </si>
  <si>
    <t>16 DE SEPTIEMBRE #68</t>
  </si>
  <si>
    <t>GUADALUPE</t>
  </si>
  <si>
    <t>MARTINEZ</t>
  </si>
  <si>
    <t>ALCANTARA</t>
  </si>
  <si>
    <t>MAAG700423MDFRLD05</t>
  </si>
  <si>
    <t>OBREGON #15</t>
  </si>
  <si>
    <t>ESPERANZA</t>
  </si>
  <si>
    <t>NOYOLA</t>
  </si>
  <si>
    <t>NORE860311MGTYDS09</t>
  </si>
  <si>
    <t>SOR JUANA #14</t>
  </si>
  <si>
    <t xml:space="preserve">GRACIELA </t>
  </si>
  <si>
    <t>RUIZ</t>
  </si>
  <si>
    <t>AARG760711MGTNZR09</t>
  </si>
  <si>
    <t>RAFAEL RAMIREZ #68</t>
  </si>
  <si>
    <t>ISABEL</t>
  </si>
  <si>
    <t>GALVAN</t>
  </si>
  <si>
    <t>GAMI830918MMSLRS00</t>
  </si>
  <si>
    <t>MARIANO ABASOLO S/N</t>
  </si>
  <si>
    <t>JESSICA GABRIELA</t>
  </si>
  <si>
    <t>YEPEZ</t>
  </si>
  <si>
    <t>SAYJ001107MGTNPSA3</t>
  </si>
  <si>
    <t>PANFILO NATERA #427</t>
  </si>
  <si>
    <t>JESUS ALEJANDRO</t>
  </si>
  <si>
    <t>PACHECO</t>
  </si>
  <si>
    <t>MALDONADO</t>
  </si>
  <si>
    <t>PAMJ000628HMCCLSA4</t>
  </si>
  <si>
    <t>LAS ANTIPARRAS S/N</t>
  </si>
  <si>
    <t>JOSE LUIS</t>
  </si>
  <si>
    <t>ROJAS</t>
  </si>
  <si>
    <t>PURL770206HGTGJS06</t>
  </si>
  <si>
    <t>JOSE MARIA AGUIRRE #38</t>
  </si>
  <si>
    <t>JOSEFINA</t>
  </si>
  <si>
    <t>ROSILLO</t>
  </si>
  <si>
    <t>ROVJ670423MGTSGS04</t>
  </si>
  <si>
    <t>SAN MIGUEL #27</t>
  </si>
  <si>
    <t>MOAJ710912MGTRNN07</t>
  </si>
  <si>
    <t>MOCTEZUMA #107</t>
  </si>
  <si>
    <t>ROMJ850529MGTDLN05</t>
  </si>
  <si>
    <t>CUAUHTEMOC #114</t>
  </si>
  <si>
    <t>ROMJ610227MGTJLN06</t>
  </si>
  <si>
    <t>GENERAL PANFILO NATERA #303</t>
  </si>
  <si>
    <t>LILIANA</t>
  </si>
  <si>
    <t>CANELO</t>
  </si>
  <si>
    <t>JAIME</t>
  </si>
  <si>
    <t>CAJL840531MGTNML03</t>
  </si>
  <si>
    <t>PLUTARCO ELIAS CALLES S/N</t>
  </si>
  <si>
    <t>M CARMEN</t>
  </si>
  <si>
    <t>JIHC591226MGTMRR01</t>
  </si>
  <si>
    <t>OCAMPO #2</t>
  </si>
  <si>
    <t xml:space="preserve">MA CONCEPCION </t>
  </si>
  <si>
    <t>BALBINO</t>
  </si>
  <si>
    <t>BAJC701109MGTLMN06</t>
  </si>
  <si>
    <t>CEDRO #10</t>
  </si>
  <si>
    <t>ANDREA</t>
  </si>
  <si>
    <t>PERALTA</t>
  </si>
  <si>
    <t>ROPA970729MGTJRN06</t>
  </si>
  <si>
    <t>ALLENDE #79</t>
  </si>
  <si>
    <t>MA DOLORES</t>
  </si>
  <si>
    <t>SAAD631128MGTDMR09</t>
  </si>
  <si>
    <t>FRANCISCO JAVIER MINA S/N</t>
  </si>
  <si>
    <t>MA CARMEN</t>
  </si>
  <si>
    <t>RORC620607MGTDMR09</t>
  </si>
  <si>
    <t>FERNANDO MONTES DE OCA S/N</t>
  </si>
  <si>
    <t>DIAZ</t>
  </si>
  <si>
    <t>CUARENTA</t>
  </si>
  <si>
    <t>DICA840802MGTZRN09</t>
  </si>
  <si>
    <t>CUAUHTEMOC #111</t>
  </si>
  <si>
    <t xml:space="preserve">MA ELENA </t>
  </si>
  <si>
    <t>PALACIO</t>
  </si>
  <si>
    <t>MONTOYA</t>
  </si>
  <si>
    <t>PAME701124MGTLNL05</t>
  </si>
  <si>
    <t>GENERAL PANFILO NATERA #420</t>
  </si>
  <si>
    <t>MA JACOBA AURELIA</t>
  </si>
  <si>
    <t>PERRUSQUIA</t>
  </si>
  <si>
    <t>PEMJ541128MQTRNC07</t>
  </si>
  <si>
    <t xml:space="preserve">XOCHITL #108 </t>
  </si>
  <si>
    <t>M LUISA</t>
  </si>
  <si>
    <t>MACIEL</t>
  </si>
  <si>
    <t>MARIANO ABASOLO #23</t>
  </si>
  <si>
    <t>MANUEL</t>
  </si>
  <si>
    <t>HECM910718HGTRBN05</t>
  </si>
  <si>
    <t>CERRO GRANDE #98</t>
  </si>
  <si>
    <t>MARIA ADRIANA</t>
  </si>
  <si>
    <t>CAJA920326MGTNMD01</t>
  </si>
  <si>
    <t>SAN MATIAS #15</t>
  </si>
  <si>
    <t>MARIA ANAYELI</t>
  </si>
  <si>
    <t>VAZQUEZ</t>
  </si>
  <si>
    <t>ROVA841014MGTJZN01</t>
  </si>
  <si>
    <t>TLALOC #108</t>
  </si>
  <si>
    <t>MARIA CARMEN</t>
  </si>
  <si>
    <t>RIOS</t>
  </si>
  <si>
    <t>RARC560707MGTMSR02</t>
  </si>
  <si>
    <t>AGUSTIN MELGAR #101</t>
  </si>
  <si>
    <t>MARIA</t>
  </si>
  <si>
    <t>CERVANTES</t>
  </si>
  <si>
    <t>CERVIN</t>
  </si>
  <si>
    <t>CECM460723MGTRRR02</t>
  </si>
  <si>
    <t>RAFAEL RAMIREZ S/N</t>
  </si>
  <si>
    <t>MARIA CLEMENCIA</t>
  </si>
  <si>
    <t>PATIÑO</t>
  </si>
  <si>
    <t>PAPC610202MGTTRL06</t>
  </si>
  <si>
    <t>SAN MIGUEL S/N</t>
  </si>
  <si>
    <t>MARIA CONCEPCION</t>
  </si>
  <si>
    <t>GURC900909MGTRDN02</t>
  </si>
  <si>
    <t>LOPEZ VELARDE #118</t>
  </si>
  <si>
    <t>VAPC910723MGTZRN06</t>
  </si>
  <si>
    <t>LISBET</t>
  </si>
  <si>
    <t>GAML000125MGTRDSA2</t>
  </si>
  <si>
    <t>VICENTE SUAREZ #49</t>
  </si>
  <si>
    <t>MATA841025MGTCRN04</t>
  </si>
  <si>
    <t>RAFAEL RAMIREZ #14</t>
  </si>
  <si>
    <t>RAPJ590412MGTMRN07</t>
  </si>
  <si>
    <t>REFORMA #32</t>
  </si>
  <si>
    <t>M ALEJANDRINA</t>
  </si>
  <si>
    <t>CORNEJO</t>
  </si>
  <si>
    <t>MARIANO ABASOLO #4</t>
  </si>
  <si>
    <t>MARIA DE LA LUZ</t>
  </si>
  <si>
    <t>ARAIZA</t>
  </si>
  <si>
    <t>AAVL960725MGTRGZ07</t>
  </si>
  <si>
    <t>VICENTE SUAREZ #2</t>
  </si>
  <si>
    <t xml:space="preserve">ISIDRO </t>
  </si>
  <si>
    <t>TITI660425HGTRRS06</t>
  </si>
  <si>
    <t>MARIANO ABASOLO #21</t>
  </si>
  <si>
    <t>CAMPOS</t>
  </si>
  <si>
    <t>JICC870816MGTMMR05</t>
  </si>
  <si>
    <t>JESUS AGUILERA #319</t>
  </si>
  <si>
    <t>CXGA520822MGTNMN08</t>
  </si>
  <si>
    <t>VICENTE SUAREZ #22</t>
  </si>
  <si>
    <t>MARIA ELENA</t>
  </si>
  <si>
    <t>GUHE770706MGTRRL00</t>
  </si>
  <si>
    <t>ROSA #6</t>
  </si>
  <si>
    <t>HETE870822MGTRRL04</t>
  </si>
  <si>
    <t>ANASTACIO BUSTAMANTE #26</t>
  </si>
  <si>
    <t>MARIA ELIZABETH</t>
  </si>
  <si>
    <t>DELGADO</t>
  </si>
  <si>
    <t>DEOE570106MGTLRL04</t>
  </si>
  <si>
    <t>INDEPENDENCIA #27</t>
  </si>
  <si>
    <t>MARIA GLORIA</t>
  </si>
  <si>
    <t>PEMG740815MGTRNL06</t>
  </si>
  <si>
    <t>ADOLFO LOPEZ MATEOS #6</t>
  </si>
  <si>
    <t>PAOG970202MGTTRD06</t>
  </si>
  <si>
    <t>PENSAMIENTO #3</t>
  </si>
  <si>
    <t>JUANA DELIA</t>
  </si>
  <si>
    <t>CARJ861014MGTNMN03</t>
  </si>
  <si>
    <t>TINAJERO</t>
  </si>
  <si>
    <t>LEYVAS</t>
  </si>
  <si>
    <t>TILG720218MGTNYD08</t>
  </si>
  <si>
    <t>CUAUHTEMOC S/N</t>
  </si>
  <si>
    <t>MARIA ISABEL</t>
  </si>
  <si>
    <t>REGALADO</t>
  </si>
  <si>
    <t>CARI850615MGTBGS04</t>
  </si>
  <si>
    <t>CEDRO S/N</t>
  </si>
  <si>
    <t>HEHI680709MQTRRS04</t>
  </si>
  <si>
    <t>MOCTEZUMA #112</t>
  </si>
  <si>
    <t>MARIA JESUS</t>
  </si>
  <si>
    <t>LACJ951029MGTRRS04</t>
  </si>
  <si>
    <t>ARTEAGA #33</t>
  </si>
  <si>
    <t>MARIA LORENA</t>
  </si>
  <si>
    <t>HETL890915MGTRRR06</t>
  </si>
  <si>
    <t>GENERAL FIERRO #427</t>
  </si>
  <si>
    <t>MARIA LUZ</t>
  </si>
  <si>
    <t>RAHL510729MGTMRZ00</t>
  </si>
  <si>
    <t>LIMA S/N</t>
  </si>
  <si>
    <t xml:space="preserve">MARIA </t>
  </si>
  <si>
    <t>MOAM651217MGTRNR09</t>
  </si>
  <si>
    <t>CUAUHTEMOC #302</t>
  </si>
  <si>
    <t>MECG830730MGTDRD03</t>
  </si>
  <si>
    <t>VICENTE SUAREZ #51</t>
  </si>
  <si>
    <t>MARIA PAOLA</t>
  </si>
  <si>
    <t>PATP000301MGTTRLA7</t>
  </si>
  <si>
    <t>REVOLUCION #17</t>
  </si>
  <si>
    <t>MARIA ROSALBA</t>
  </si>
  <si>
    <t>PATR880712MGTTRS04</t>
  </si>
  <si>
    <t>MADERO #405</t>
  </si>
  <si>
    <t>MARIBEL</t>
  </si>
  <si>
    <t>HEJM890411MGTRMR00</t>
  </si>
  <si>
    <t>XOCHITL S/N</t>
  </si>
  <si>
    <t>MARICRUZ</t>
  </si>
  <si>
    <t>NUÑEZ</t>
  </si>
  <si>
    <t>LEON</t>
  </si>
  <si>
    <t>NULM990412MGTXNR04</t>
  </si>
  <si>
    <t>GARDENIA #24</t>
  </si>
  <si>
    <t>MARISELA</t>
  </si>
  <si>
    <t>JICM850727MGTMMR03</t>
  </si>
  <si>
    <t>PINO #20</t>
  </si>
  <si>
    <t>MONCADA</t>
  </si>
  <si>
    <t>CARRION</t>
  </si>
  <si>
    <t>MOCM820313MGTNRR00</t>
  </si>
  <si>
    <t>TLALOC #210</t>
  </si>
  <si>
    <t>MARTHA ELENA</t>
  </si>
  <si>
    <t>BAVM890923MGTLZR04</t>
  </si>
  <si>
    <t>PORTES GIL #4</t>
  </si>
  <si>
    <t>RAHC761212MGTMRR02</t>
  </si>
  <si>
    <t>MARTHA LUCERO</t>
  </si>
  <si>
    <t>MAYA</t>
  </si>
  <si>
    <t>MEMM020513MGTNYRA9</t>
  </si>
  <si>
    <t>PRIVADA LAS FLORES S/N</t>
  </si>
  <si>
    <t>MARTINA</t>
  </si>
  <si>
    <t>AVILA</t>
  </si>
  <si>
    <t>HEAM650329MGTRCR03</t>
  </si>
  <si>
    <t>NIÑO ARTILLERO #5</t>
  </si>
  <si>
    <t>MARIA REYNALDA</t>
  </si>
  <si>
    <t>MOMR580820MGTNRY05</t>
  </si>
  <si>
    <t>ANTIPARRAS #109</t>
  </si>
  <si>
    <t>RAQUEL</t>
  </si>
  <si>
    <t>AAHR611108MGTLRQ00</t>
  </si>
  <si>
    <t>GONZALEZ GARZA #48 B</t>
  </si>
  <si>
    <t>NABORINA</t>
  </si>
  <si>
    <t>HETN820412MGTRRB08</t>
  </si>
  <si>
    <t>ANASTACIO BUSTAMANTE #44</t>
  </si>
  <si>
    <t>PAULINA</t>
  </si>
  <si>
    <t>CAJP940808MGTNML08</t>
  </si>
  <si>
    <t>LAS CARMELITAS #7</t>
  </si>
  <si>
    <t>SOLIS</t>
  </si>
  <si>
    <t>PASG930831MGTLLD01</t>
  </si>
  <si>
    <t>BENITO JUAREZ #287</t>
  </si>
  <si>
    <t>ROTC920221MGTSRC07</t>
  </si>
  <si>
    <t>GARDENIA #12</t>
  </si>
  <si>
    <t>ROSA MARIA</t>
  </si>
  <si>
    <t>ROSAS</t>
  </si>
  <si>
    <t>FERRUSQUIAS</t>
  </si>
  <si>
    <t>ROFR900107MGTSRS09</t>
  </si>
  <si>
    <t>RAMON LOPEZ VELARDE #3</t>
  </si>
  <si>
    <t xml:space="preserve">ROSA </t>
  </si>
  <si>
    <t>MOCR750831MGTNRS05</t>
  </si>
  <si>
    <t>ALLENDE #92</t>
  </si>
  <si>
    <t>MA AMPARO</t>
  </si>
  <si>
    <t>SORA480418MGTLJM04</t>
  </si>
  <si>
    <t>AGUAS PRIETAS #3</t>
  </si>
  <si>
    <t>HEPC600714MGTRTR19</t>
  </si>
  <si>
    <t>LIRIO #5</t>
  </si>
  <si>
    <t>XIMENA</t>
  </si>
  <si>
    <t>ROXC050428MGTJBMA5</t>
  </si>
  <si>
    <t>ARROYO HONDO #2</t>
  </si>
  <si>
    <t>CRUZ</t>
  </si>
  <si>
    <t>MERC720913MGTDZR07</t>
  </si>
  <si>
    <t>GARDENIAS #10</t>
  </si>
  <si>
    <t>CLARA</t>
  </si>
  <si>
    <t>RAMOS</t>
  </si>
  <si>
    <t>RAJC670812MGTMML02</t>
  </si>
  <si>
    <t>HIDALGO #1</t>
  </si>
  <si>
    <t>FLORES</t>
  </si>
  <si>
    <t>FOHJ771017MGTLRS02</t>
  </si>
  <si>
    <t>PROLONGACION 16 DE SPTIEMBRE #148</t>
  </si>
  <si>
    <t>SANDRA IMELDA</t>
  </si>
  <si>
    <t>ESTRADA</t>
  </si>
  <si>
    <t>EAJS900222MGTRXM09</t>
  </si>
  <si>
    <t>CARMELITAS #9</t>
  </si>
  <si>
    <t>MARIA EMELIA</t>
  </si>
  <si>
    <t>TIXE510426MGTRXM09</t>
  </si>
  <si>
    <t>REAL #17 A</t>
  </si>
  <si>
    <t>LUZ MARIA</t>
  </si>
  <si>
    <t>GAPL900316MGTRGZ08</t>
  </si>
  <si>
    <t>ABASOLO #1</t>
  </si>
  <si>
    <t>CERRO PRIETO</t>
  </si>
  <si>
    <t>MOAJ441120MGTNLS09</t>
  </si>
  <si>
    <t>PRIVADA IGNACIO ALLENDE #8</t>
  </si>
  <si>
    <t>LULE</t>
  </si>
  <si>
    <t>LURM920522HGTLZN06</t>
  </si>
  <si>
    <t>JUAREZ #22</t>
  </si>
  <si>
    <t>MA TERESA</t>
  </si>
  <si>
    <t>URIBE</t>
  </si>
  <si>
    <t>RUUT701005MGTZRR04</t>
  </si>
  <si>
    <t>MADERO #4</t>
  </si>
  <si>
    <t>LEOPOLDO</t>
  </si>
  <si>
    <t>MOLINA</t>
  </si>
  <si>
    <t>PUENTES</t>
  </si>
  <si>
    <t>MOPL800111HGTLNP03</t>
  </si>
  <si>
    <t>ALDAMA #23</t>
  </si>
  <si>
    <t>TANIA ANGELICA</t>
  </si>
  <si>
    <t>FERNANDEZ</t>
  </si>
  <si>
    <t>MOFT970919MGTLRN08</t>
  </si>
  <si>
    <t>LAS AGUILILLAS #8</t>
  </si>
  <si>
    <t>CHARCO LARGO</t>
  </si>
  <si>
    <t xml:space="preserve">JUANA </t>
  </si>
  <si>
    <t>RUUJ660718MGTZRN08</t>
  </si>
  <si>
    <t>ALDAMA #9</t>
  </si>
  <si>
    <t>MA CECILIA</t>
  </si>
  <si>
    <t>RIMC670226MGTCRC01</t>
  </si>
  <si>
    <t>ALDAMA #9 B</t>
  </si>
  <si>
    <t>MA DEL REFUGIO</t>
  </si>
  <si>
    <t>BENITO JUAREZ #60</t>
  </si>
  <si>
    <t>RIRA950803MGTCZN05</t>
  </si>
  <si>
    <t>INDEPENDENCIA #8 A</t>
  </si>
  <si>
    <t>MARICELA</t>
  </si>
  <si>
    <t>RURM660801MGTZDR08</t>
  </si>
  <si>
    <t>INDEPENDENCIA #4</t>
  </si>
  <si>
    <t>ROSALBA</t>
  </si>
  <si>
    <t>FEVR730529MGTRZS08</t>
  </si>
  <si>
    <t>ALDAMA #22</t>
  </si>
  <si>
    <t>ANA GABRIELA</t>
  </si>
  <si>
    <t>GONZALEZ</t>
  </si>
  <si>
    <t>MAGA971124MGTRNN03</t>
  </si>
  <si>
    <t>LAZARO CARDENAS S/N</t>
  </si>
  <si>
    <t>CUADRILLA DE CACALOTE (LA CUADRILLA)</t>
  </si>
  <si>
    <t>HIDALGO S/N</t>
  </si>
  <si>
    <t>MRIAM GUADALUPE</t>
  </si>
  <si>
    <t>TAMAYO</t>
  </si>
  <si>
    <t>RANGEL</t>
  </si>
  <si>
    <t>TARM881024MGTMNR04</t>
  </si>
  <si>
    <t>MORELOS S/N</t>
  </si>
  <si>
    <t>MAHG841022MGTRRR04</t>
  </si>
  <si>
    <t>GARA620801MGTLDN03</t>
  </si>
  <si>
    <t>EMILIANO ZAPATA S/N</t>
  </si>
  <si>
    <t>JANET</t>
  </si>
  <si>
    <t>TAPJ850205MGTMNR06</t>
  </si>
  <si>
    <t>MAYRA BERENICE</t>
  </si>
  <si>
    <t>ARIAS</t>
  </si>
  <si>
    <t>LOAM960813MGTPRY03</t>
  </si>
  <si>
    <t>CARDENAS #20 B</t>
  </si>
  <si>
    <t>MARIA DEL ROSARIO</t>
  </si>
  <si>
    <t>LOTR690222MMCPRS05</t>
  </si>
  <si>
    <t>MORELOS #5</t>
  </si>
  <si>
    <t xml:space="preserve">VIRGINIA </t>
  </si>
  <si>
    <t>LOGV600804MGTPMR03</t>
  </si>
  <si>
    <t>MORELOS # 5 B</t>
  </si>
  <si>
    <t>ALVARADO</t>
  </si>
  <si>
    <t>AAML511101MGTLLZ03</t>
  </si>
  <si>
    <t>MORELOS #2</t>
  </si>
  <si>
    <t>MARIA CRUZ</t>
  </si>
  <si>
    <t>PARRA</t>
  </si>
  <si>
    <t>PACC850803MGTRNR07</t>
  </si>
  <si>
    <t>CONSTITUCION S/N</t>
  </si>
  <si>
    <t>EL ACEBUCHE</t>
  </si>
  <si>
    <t>MERR620718MGTDDS07</t>
  </si>
  <si>
    <t>KARLA MARIA</t>
  </si>
  <si>
    <t>PACN761016MGTTNR09</t>
  </si>
  <si>
    <t>FELIPE ANGELES S/N</t>
  </si>
  <si>
    <t>OBDULIA</t>
  </si>
  <si>
    <t>CASTREJON</t>
  </si>
  <si>
    <t>PINEDA</t>
  </si>
  <si>
    <t>CAPO690905MGTSNB00</t>
  </si>
  <si>
    <t>BERENDIS MANUELA</t>
  </si>
  <si>
    <t>GAMBOA</t>
  </si>
  <si>
    <t>GAMB021011MGTMRR04</t>
  </si>
  <si>
    <t>JOSEFA ORTIZ DE DOMINGUEZ #11</t>
  </si>
  <si>
    <t>MARIA SOCORRO</t>
  </si>
  <si>
    <t>RAJS780627MGTMMC04</t>
  </si>
  <si>
    <t>AMADO NERVO #104</t>
  </si>
  <si>
    <t>TIJA750925MGTRMD08</t>
  </si>
  <si>
    <t>REFORMA #10</t>
  </si>
  <si>
    <t>EL AGUACATE</t>
  </si>
  <si>
    <t>TIJG830221MGTRMD03</t>
  </si>
  <si>
    <t>SANTOS DEGOLLADO #2 A</t>
  </si>
  <si>
    <t>J SANTOS</t>
  </si>
  <si>
    <t>TILS461101HGTRRN08</t>
  </si>
  <si>
    <t xml:space="preserve">SANTOS DEGOLLADO #2 </t>
  </si>
  <si>
    <t>MOJC771129MGTRMR02</t>
  </si>
  <si>
    <t>JOSEFA ORTIZ DE DOMINGUEZ #8 A</t>
  </si>
  <si>
    <t>MARLEN</t>
  </si>
  <si>
    <t>MALM021128MGTRRRA3</t>
  </si>
  <si>
    <t>PRIVADA JAIME NUNO #19 A</t>
  </si>
  <si>
    <t>BAML901225MGTLRL02</t>
  </si>
  <si>
    <t>JAIME NUNO #19</t>
  </si>
  <si>
    <t>GALLARDO</t>
  </si>
  <si>
    <t>GUGG020510MGTRLDA7</t>
  </si>
  <si>
    <t>JOSEFA ORTIZ DE DOMINGUEZ #3</t>
  </si>
  <si>
    <t>CRISTINA</t>
  </si>
  <si>
    <t>BAMC881213MGTLRR04</t>
  </si>
  <si>
    <t>GOMEZ FARIAS #3</t>
  </si>
  <si>
    <t>CAJC720621MGTNMR06</t>
  </si>
  <si>
    <t>FRANCISCO JAVIER MINA #11</t>
  </si>
  <si>
    <t>P-0169</t>
  </si>
  <si>
    <t>ANA MARIA</t>
  </si>
  <si>
    <t>BAMA710922MGTLRN08</t>
  </si>
  <si>
    <t>P-0170</t>
  </si>
  <si>
    <t>ANA ROSA</t>
  </si>
  <si>
    <t>ARTEGA</t>
  </si>
  <si>
    <t>BAAA790107MGTLRN09</t>
  </si>
  <si>
    <t>ARTEAGA #20</t>
  </si>
  <si>
    <t>P-0171</t>
  </si>
  <si>
    <t>YARITZA</t>
  </si>
  <si>
    <t>MAAY020116MGTRGRA2</t>
  </si>
  <si>
    <t>CAULIN #18</t>
  </si>
  <si>
    <t>P-0172</t>
  </si>
  <si>
    <t>MA SOCORRO</t>
  </si>
  <si>
    <t>CAOS530418MGTBRC03</t>
  </si>
  <si>
    <t>ABASOLO #9</t>
  </si>
  <si>
    <t>P-0173</t>
  </si>
  <si>
    <t>LETICIA</t>
  </si>
  <si>
    <t>LANDEROS</t>
  </si>
  <si>
    <t>HELL930316MGTRNT03</t>
  </si>
  <si>
    <t>ALTAMIRANO #25</t>
  </si>
  <si>
    <t>P-0174</t>
  </si>
  <si>
    <t>VERONICA</t>
  </si>
  <si>
    <t>CAMV791228MGTLRR02</t>
  </si>
  <si>
    <t>VALENTIN GOMEZ FARIAS #4</t>
  </si>
  <si>
    <t>P-0175</t>
  </si>
  <si>
    <t>GAMM860907MMDLRR29</t>
  </si>
  <si>
    <t>ABASOLO #15</t>
  </si>
  <si>
    <t>P-0176</t>
  </si>
  <si>
    <t>TITE600611MGTRRL02</t>
  </si>
  <si>
    <t>REFORMA #26</t>
  </si>
  <si>
    <t>P-0177</t>
  </si>
  <si>
    <t>ANGELICA</t>
  </si>
  <si>
    <t>MOXA530728MGTRXN04</t>
  </si>
  <si>
    <t>P-0178</t>
  </si>
  <si>
    <t>MARIA DOLORES</t>
  </si>
  <si>
    <t>ARTEAGA</t>
  </si>
  <si>
    <t>TREJO</t>
  </si>
  <si>
    <t>JOSEFA ORTIZ DE DOMINGUEZ #10</t>
  </si>
  <si>
    <t>P-0179</t>
  </si>
  <si>
    <t>GULA591206MGTRPD03</t>
  </si>
  <si>
    <t>REFORMA #7</t>
  </si>
  <si>
    <t>P-0180</t>
  </si>
  <si>
    <t>CLAUDIA</t>
  </si>
  <si>
    <t>CABA150926MGTNLRA5</t>
  </si>
  <si>
    <t>VICENTE SUAREZ S/N</t>
  </si>
  <si>
    <t>P-0181</t>
  </si>
  <si>
    <t>DANIELA</t>
  </si>
  <si>
    <t>BAMD940404MGTLRM03</t>
  </si>
  <si>
    <t>ANGELA PERALTA S/N</t>
  </si>
  <si>
    <t>P-0182</t>
  </si>
  <si>
    <t>RODOLFO</t>
  </si>
  <si>
    <t>CENTENO</t>
  </si>
  <si>
    <t>DICR870615HGTZND05</t>
  </si>
  <si>
    <t>JAIME NUNO S/N</t>
  </si>
  <si>
    <t>P-0183</t>
  </si>
  <si>
    <t>RAMONA</t>
  </si>
  <si>
    <t>GAMR670103MDFRRM02</t>
  </si>
  <si>
    <t>REFORMA S/N</t>
  </si>
  <si>
    <t>P-0184</t>
  </si>
  <si>
    <t>ROSA</t>
  </si>
  <si>
    <t>AERR730109MGTRDS08</t>
  </si>
  <si>
    <t>FRANCISCO SARCO S/N</t>
  </si>
  <si>
    <t>P-0185</t>
  </si>
  <si>
    <t>DULCE MARIA</t>
  </si>
  <si>
    <t>BAMD821211MGTLRL06</t>
  </si>
  <si>
    <t>MARMOL S/N</t>
  </si>
  <si>
    <t>P-0186</t>
  </si>
  <si>
    <t>MARIA ELVA</t>
  </si>
  <si>
    <t>VILLANUEVA</t>
  </si>
  <si>
    <t>VIRE550719MGTLSL05</t>
  </si>
  <si>
    <t>GIRASOLES S/N</t>
  </si>
  <si>
    <t>EL SAUCILLO</t>
  </si>
  <si>
    <t>P-0187</t>
  </si>
  <si>
    <t>PACA580511MGTLMD02</t>
  </si>
  <si>
    <t>P-0188</t>
  </si>
  <si>
    <t>NAVARRO</t>
  </si>
  <si>
    <t>NAGM960124MGTVRR05</t>
  </si>
  <si>
    <t>INDEPENDENCIA #6</t>
  </si>
  <si>
    <t>GALERA PANALES</t>
  </si>
  <si>
    <t>P-0189</t>
  </si>
  <si>
    <t>ARNULFO</t>
  </si>
  <si>
    <t>SAAVEDRA</t>
  </si>
  <si>
    <t>SAHA700409HGTVRR09</t>
  </si>
  <si>
    <t>FRANCISCO VILLA #2</t>
  </si>
  <si>
    <t>P-0190</t>
  </si>
  <si>
    <t>GUSTAVO</t>
  </si>
  <si>
    <t>RIMG660821HGTCRS02</t>
  </si>
  <si>
    <t>P-0191</t>
  </si>
  <si>
    <t>VICENCIO</t>
  </si>
  <si>
    <t>VIHM560204MVZCRR08</t>
  </si>
  <si>
    <t>JUSTO SIERRA #2</t>
  </si>
  <si>
    <t>P-0192</t>
  </si>
  <si>
    <t>HEXA450430MGTRXR09</t>
  </si>
  <si>
    <t>JUSTO SIERRA #10</t>
  </si>
  <si>
    <t>P-0193</t>
  </si>
  <si>
    <t>GAMR640929MGTRRS07</t>
  </si>
  <si>
    <t>SAN ISIDRO #13</t>
  </si>
  <si>
    <t>P-0194</t>
  </si>
  <si>
    <t>ADELINA</t>
  </si>
  <si>
    <t>HEHA441018MGTRRD03</t>
  </si>
  <si>
    <t>JUSTO SIERRA #5</t>
  </si>
  <si>
    <t>P-0195</t>
  </si>
  <si>
    <t>JOSE CELESTINO</t>
  </si>
  <si>
    <t>GARC630119HGTRCL00</t>
  </si>
  <si>
    <t>EMILIANO ZAPATA #15</t>
  </si>
  <si>
    <t>P-0196</t>
  </si>
  <si>
    <t>MA GPE ANGELICA</t>
  </si>
  <si>
    <t>ESPINO</t>
  </si>
  <si>
    <t>LUIS PASTEUR S/N</t>
  </si>
  <si>
    <t>P-0197</t>
  </si>
  <si>
    <t>MA JUANA</t>
  </si>
  <si>
    <t>YEHJ560922MGTPRN01</t>
  </si>
  <si>
    <t>PANALES GALERA S/N</t>
  </si>
  <si>
    <t>P-0198</t>
  </si>
  <si>
    <t xml:space="preserve">ALEJANDRA </t>
  </si>
  <si>
    <t>MAGA860410MGTRML05</t>
  </si>
  <si>
    <t>LUIS PASTEUR #27</t>
  </si>
  <si>
    <t>P-0199</t>
  </si>
  <si>
    <t>SILVIA</t>
  </si>
  <si>
    <t>VILLAGOMEZ</t>
  </si>
  <si>
    <t>HUERTA</t>
  </si>
  <si>
    <t>VIHS601103MGTLRL09</t>
  </si>
  <si>
    <t>JHON F KENNEDY #11 B</t>
  </si>
  <si>
    <t>P-0200</t>
  </si>
  <si>
    <t>OCHOA</t>
  </si>
  <si>
    <t>OOSV850425MGTCRR01</t>
  </si>
  <si>
    <t>PROL JHON F KENNEDY #45</t>
  </si>
  <si>
    <t>P-0201</t>
  </si>
  <si>
    <t>ODILIA</t>
  </si>
  <si>
    <t>GAGO610424MGTRRD05</t>
  </si>
  <si>
    <t>PORFIRIO DIAZ #9</t>
  </si>
  <si>
    <t>P-0202</t>
  </si>
  <si>
    <t>MAUR741016MGTRRS05</t>
  </si>
  <si>
    <t>NIÑOS HEROES S/N</t>
  </si>
  <si>
    <t>P-0203</t>
  </si>
  <si>
    <t>M ASCENCION</t>
  </si>
  <si>
    <t>SAHA610924MGTVRS07</t>
  </si>
  <si>
    <t>FRANCISCO VILLA S/N</t>
  </si>
  <si>
    <t>P-0204</t>
  </si>
  <si>
    <t>MARIA BARBARA NEIL</t>
  </si>
  <si>
    <t>EIPB021128MGTSRRA1</t>
  </si>
  <si>
    <t>P-0205</t>
  </si>
  <si>
    <t>LUISA CATALINA</t>
  </si>
  <si>
    <t>ALONSO</t>
  </si>
  <si>
    <t>AOML620821MGRLRS01</t>
  </si>
  <si>
    <t>JUSTO SIERRA S/N</t>
  </si>
  <si>
    <t>P-0206</t>
  </si>
  <si>
    <t>JOSE JESUS</t>
  </si>
  <si>
    <t>CERDA</t>
  </si>
  <si>
    <t>EIGA370614HGTSRL03</t>
  </si>
  <si>
    <t>P-0207</t>
  </si>
  <si>
    <t>HURTADO</t>
  </si>
  <si>
    <t>VERA</t>
  </si>
  <si>
    <t>HUVG700219MGTRRD05</t>
  </si>
  <si>
    <t>16 DE SEPTIEMBRE S/N</t>
  </si>
  <si>
    <t>P-0208</t>
  </si>
  <si>
    <t>JOSE GUADALUPE</t>
  </si>
  <si>
    <t>CEHG981023HGTRRD06</t>
  </si>
  <si>
    <t>P-0209</t>
  </si>
  <si>
    <t>SONIA MARGARITA</t>
  </si>
  <si>
    <t>VEMS870330MGTGRN04</t>
  </si>
  <si>
    <t>EMILIANO ZAPATA #2</t>
  </si>
  <si>
    <t>LA CUESTA</t>
  </si>
  <si>
    <t>P-0210</t>
  </si>
  <si>
    <t>M HERMELINDA</t>
  </si>
  <si>
    <t>HEMH511011MGTRRR02</t>
  </si>
  <si>
    <t>30 DE ABRIL #5</t>
  </si>
  <si>
    <t>P-0211</t>
  </si>
  <si>
    <t>ANA KARINA</t>
  </si>
  <si>
    <t>NAVA020205MGTCGNA7</t>
  </si>
  <si>
    <t>12 DE OCTUBRE #22</t>
  </si>
  <si>
    <t>P-0212</t>
  </si>
  <si>
    <t xml:space="preserve">MARIANA </t>
  </si>
  <si>
    <t>CELM671020MGTNRR02</t>
  </si>
  <si>
    <t>12 DE OCTUBRE #4</t>
  </si>
  <si>
    <t>P-0213</t>
  </si>
  <si>
    <t xml:space="preserve">MARTHA VIRGINIA </t>
  </si>
  <si>
    <t>LALM970709MGTRRR07</t>
  </si>
  <si>
    <t>12 DE OCTUBRE S/N</t>
  </si>
  <si>
    <t>P-0214</t>
  </si>
  <si>
    <t>MELANIA</t>
  </si>
  <si>
    <t>HEMM590710MGTRRL07</t>
  </si>
  <si>
    <t>20 DE NOVIEMBRE S/N</t>
  </si>
  <si>
    <t>P-0215</t>
  </si>
  <si>
    <t>CELE510303MGTNRL09</t>
  </si>
  <si>
    <t>P-0216</t>
  </si>
  <si>
    <t>MARIA JOSEFINA</t>
  </si>
  <si>
    <t>MALJ930124MGTRRRS04</t>
  </si>
  <si>
    <t>5 DE MAYO S/N</t>
  </si>
  <si>
    <t>P-0217</t>
  </si>
  <si>
    <t>MARIA YESENIA</t>
  </si>
  <si>
    <t>MACY990908MGTRNS06</t>
  </si>
  <si>
    <t>19 DE MARZO S/N</t>
  </si>
  <si>
    <t>P-0218</t>
  </si>
  <si>
    <t>TIVS661001MGTRNS06</t>
  </si>
  <si>
    <t>LA ESPERANZA</t>
  </si>
  <si>
    <t>P-0219</t>
  </si>
  <si>
    <t>CALR561116MGTNRF03</t>
  </si>
  <si>
    <t>P-0220</t>
  </si>
  <si>
    <t>EUSTOLIA</t>
  </si>
  <si>
    <t>TICE711217MGTRNS07</t>
  </si>
  <si>
    <t>P-0221</t>
  </si>
  <si>
    <t>MA DE JESUS</t>
  </si>
  <si>
    <t>AICJ780603MGTRNS07</t>
  </si>
  <si>
    <t>NICOLAS BRAVO S/N</t>
  </si>
  <si>
    <t>P-0222</t>
  </si>
  <si>
    <t>GENOVEVA</t>
  </si>
  <si>
    <t>SALG460507MGTNPN07</t>
  </si>
  <si>
    <t>P-0223</t>
  </si>
  <si>
    <t>ALANIZ</t>
  </si>
  <si>
    <t>CEAE520603MGTRLL02</t>
  </si>
  <si>
    <t>P-0224</t>
  </si>
  <si>
    <t>MA ALICIA</t>
  </si>
  <si>
    <t>CESA650212MGTRNL00</t>
  </si>
  <si>
    <t>LA MONCADA</t>
  </si>
  <si>
    <t>P-0225</t>
  </si>
  <si>
    <t>LEOCADIA</t>
  </si>
  <si>
    <t>CEAL630105MGTRLC04</t>
  </si>
  <si>
    <t>ALDAMA S/N</t>
  </si>
  <si>
    <t>P-0226</t>
  </si>
  <si>
    <t>UIER890227MGTRSS07</t>
  </si>
  <si>
    <t>ITURBIDE S/N</t>
  </si>
  <si>
    <t>P-0227</t>
  </si>
  <si>
    <t>GARG951212MGTRDD02</t>
  </si>
  <si>
    <t>P-0228</t>
  </si>
  <si>
    <t>SAHA660530MGTVRL06</t>
  </si>
  <si>
    <t>GUADALUPE VICTORIA S/N</t>
  </si>
  <si>
    <t>P-0229</t>
  </si>
  <si>
    <t>ANA LUISA</t>
  </si>
  <si>
    <t>CAÑEDO</t>
  </si>
  <si>
    <t>CXCA720912MGTNRN09</t>
  </si>
  <si>
    <t>LOPEZ RAYON S/N</t>
  </si>
  <si>
    <t>P-0230</t>
  </si>
  <si>
    <t>MARIA VERONICA</t>
  </si>
  <si>
    <t>GATV941004MGTLRR07</t>
  </si>
  <si>
    <t>NARDO S/N</t>
  </si>
  <si>
    <t>P-0231</t>
  </si>
  <si>
    <t>AEBB610222MGTRLT02</t>
  </si>
  <si>
    <t>CUAUHTEMOC #7</t>
  </si>
  <si>
    <t>P-0232</t>
  </si>
  <si>
    <t>CONSUELO</t>
  </si>
  <si>
    <t>FUENTES</t>
  </si>
  <si>
    <t>FUSC640628MGTNNN01</t>
  </si>
  <si>
    <t>JUAREZ #4</t>
  </si>
  <si>
    <t>P-0233</t>
  </si>
  <si>
    <t>SASM361105MGTVNR02</t>
  </si>
  <si>
    <t>VICTORIA Y GUERRERO #26</t>
  </si>
  <si>
    <t>P-0234</t>
  </si>
  <si>
    <t>GAPD020106MGTRRLA7</t>
  </si>
  <si>
    <t>GUADALUPE VICTORIA #25</t>
  </si>
  <si>
    <t>P-0235</t>
  </si>
  <si>
    <t xml:space="preserve">GUADALUPE DIANA </t>
  </si>
  <si>
    <t>CAHG770419MGTNRD04</t>
  </si>
  <si>
    <t>ALLENDE S/N</t>
  </si>
  <si>
    <t>P-0236</t>
  </si>
  <si>
    <t>CAROLINA</t>
  </si>
  <si>
    <t>CAHC641112MGTNRR06</t>
  </si>
  <si>
    <t>P-0237</t>
  </si>
  <si>
    <t>CASM920314MGTNNR00</t>
  </si>
  <si>
    <t>16 DE SEPTIEMBRE #8</t>
  </si>
  <si>
    <t>P-0238</t>
  </si>
  <si>
    <t>CASG691002MDFNND06</t>
  </si>
  <si>
    <t>P-0239</t>
  </si>
  <si>
    <t>MARIA LUISA</t>
  </si>
  <si>
    <t>SAML900503MGTNDA01</t>
  </si>
  <si>
    <t>ADOLFO LOPEZ MATEOS #8</t>
  </si>
  <si>
    <t>P-0240</t>
  </si>
  <si>
    <t>GAGG901201MGTRND08</t>
  </si>
  <si>
    <t>NARCISO MENDOZA S/N</t>
  </si>
  <si>
    <t>P-0241</t>
  </si>
  <si>
    <t>MARE871214MGTRDL00</t>
  </si>
  <si>
    <t>MATAMOROS #76</t>
  </si>
  <si>
    <t>P-0242</t>
  </si>
  <si>
    <t>MARIA TRINIDAD</t>
  </si>
  <si>
    <t>MAGT770521MGTRRR01</t>
  </si>
  <si>
    <t>JOSEFA ORTIZ DE DOMINGUEZ #16</t>
  </si>
  <si>
    <t>P-0243</t>
  </si>
  <si>
    <t>EMIGDIO</t>
  </si>
  <si>
    <t>ACEVEDO</t>
  </si>
  <si>
    <t>GAAE690410HGTRCM05</t>
  </si>
  <si>
    <t>JESUS ESCAMILLA #30</t>
  </si>
  <si>
    <t>P-0244</t>
  </si>
  <si>
    <t>MIRIAM ALEJANDRA</t>
  </si>
  <si>
    <t>ROMERO</t>
  </si>
  <si>
    <t>BARCENAS</t>
  </si>
  <si>
    <t>ROBM841114MGTMRRA5</t>
  </si>
  <si>
    <t>GALEANA #38</t>
  </si>
  <si>
    <t>P-0245</t>
  </si>
  <si>
    <t>MARIA PRISCILA</t>
  </si>
  <si>
    <t>BARRERA</t>
  </si>
  <si>
    <t>MABP030115MGTRRRA5</t>
  </si>
  <si>
    <t>MIGUEL HIDALGO S/N</t>
  </si>
  <si>
    <t>P-0246</t>
  </si>
  <si>
    <t>ROMR880726MGTMGS03</t>
  </si>
  <si>
    <t>LUIS DONALDO COLOSIO #16</t>
  </si>
  <si>
    <t>P-0247</t>
  </si>
  <si>
    <t>MAMM541027MGTGNR01</t>
  </si>
  <si>
    <t>JESUS ESCAMILLA #49</t>
  </si>
  <si>
    <t>P-0248</t>
  </si>
  <si>
    <t>MAGA801219MGTRRD02</t>
  </si>
  <si>
    <t>JIMENEZ #46</t>
  </si>
  <si>
    <t>P-0249</t>
  </si>
  <si>
    <t>VIRIDIANA</t>
  </si>
  <si>
    <t>FUMV001114MGTNRRA3</t>
  </si>
  <si>
    <t>NARCISO MENDOZA #22</t>
  </si>
  <si>
    <t>P-0250</t>
  </si>
  <si>
    <t>MONICA ISABEL</t>
  </si>
  <si>
    <t>VEMM930930MGTGDN01</t>
  </si>
  <si>
    <t>MORELOS #20</t>
  </si>
  <si>
    <t>LA NORIA</t>
  </si>
  <si>
    <t>P-0251</t>
  </si>
  <si>
    <t>PAOLA</t>
  </si>
  <si>
    <t>NUMP980529MGTXLL06</t>
  </si>
  <si>
    <t>VERACRUZ #23</t>
  </si>
  <si>
    <t>P-0252</t>
  </si>
  <si>
    <t xml:space="preserve">MARTHA </t>
  </si>
  <si>
    <t>ROCM830521MGTDRR05</t>
  </si>
  <si>
    <t>MORELOS #27</t>
  </si>
  <si>
    <t>P-0253</t>
  </si>
  <si>
    <t xml:space="preserve">GLORIA </t>
  </si>
  <si>
    <t>FORG650405MGTLCL05</t>
  </si>
  <si>
    <t>DELGADINA #5</t>
  </si>
  <si>
    <t>P-0254</t>
  </si>
  <si>
    <t>M ESTHER</t>
  </si>
  <si>
    <t xml:space="preserve">PATIÑO </t>
  </si>
  <si>
    <t>PAVE500513MGTTGS09</t>
  </si>
  <si>
    <t>DELGADINA #2</t>
  </si>
  <si>
    <t>P-0255</t>
  </si>
  <si>
    <t>MAYRA YANETH</t>
  </si>
  <si>
    <t>ESTRELLA</t>
  </si>
  <si>
    <t>EERM880128MGTSDY03</t>
  </si>
  <si>
    <t>VERACRUZ #19</t>
  </si>
  <si>
    <t>P-0256</t>
  </si>
  <si>
    <t>MARIA ELIDA</t>
  </si>
  <si>
    <t>EEEE581030MGTSSL08</t>
  </si>
  <si>
    <t>CORREGIDORA #7</t>
  </si>
  <si>
    <t>P-0257</t>
  </si>
  <si>
    <t>ROSALINA</t>
  </si>
  <si>
    <t>EEER740707MGTSSS00</t>
  </si>
  <si>
    <t>INDEPENDENCIA #15</t>
  </si>
  <si>
    <t>P-0258</t>
  </si>
  <si>
    <t>ROCIO JAZMIN</t>
  </si>
  <si>
    <t>VEMR980104MGTGDC01</t>
  </si>
  <si>
    <t>MORELOS #45</t>
  </si>
  <si>
    <t>P-0259</t>
  </si>
  <si>
    <t>GLORIA</t>
  </si>
  <si>
    <t>SECG491030MGTRNL00</t>
  </si>
  <si>
    <t>VERACRUZ #21</t>
  </si>
  <si>
    <t>P-0260</t>
  </si>
  <si>
    <t>MA DEL ROCIO</t>
  </si>
  <si>
    <t>RORR720830MGTDCC04</t>
  </si>
  <si>
    <t>VERACRUZ #21 A</t>
  </si>
  <si>
    <t>P-0261</t>
  </si>
  <si>
    <t>MAMA780721MGTRLN03</t>
  </si>
  <si>
    <t>PRIVADA VALLEHERMOSO #20</t>
  </si>
  <si>
    <t>P-0262</t>
  </si>
  <si>
    <t>MARC640523MGTRMR08</t>
  </si>
  <si>
    <t>CORREGIDORA #7 B</t>
  </si>
  <si>
    <t>P-0263</t>
  </si>
  <si>
    <t>MARIA CECILIA</t>
  </si>
  <si>
    <t>VETC870417MGTGRC00</t>
  </si>
  <si>
    <t>GALEANA #3</t>
  </si>
  <si>
    <t>P-0264</t>
  </si>
  <si>
    <t>MARIA VIRGINIA</t>
  </si>
  <si>
    <t>MARV780614MGTRJR04</t>
  </si>
  <si>
    <t>VERACRUZ #8 A</t>
  </si>
  <si>
    <t>P-0265</t>
  </si>
  <si>
    <t xml:space="preserve">BERTHA </t>
  </si>
  <si>
    <t>MAMB670114MGTRRR01</t>
  </si>
  <si>
    <t>NICOLAS BRAVO #2</t>
  </si>
  <si>
    <t>P-0266</t>
  </si>
  <si>
    <t>GOSJ620717MGTNRN04</t>
  </si>
  <si>
    <t>EMILIANO ZAPATA #52</t>
  </si>
  <si>
    <t>P-0267</t>
  </si>
  <si>
    <t>GUADALUPE AIDA</t>
  </si>
  <si>
    <t>CAMG861110MGTNLD03</t>
  </si>
  <si>
    <t>PRIVADA EMILIANO ZAPATA #5</t>
  </si>
  <si>
    <t>P-0268</t>
  </si>
  <si>
    <t>LIZET</t>
  </si>
  <si>
    <t>MAGL921008MGTRLZ07</t>
  </si>
  <si>
    <t>EMILIANO ZAPATA #3 B</t>
  </si>
  <si>
    <t>P-0269</t>
  </si>
  <si>
    <t>ANA CRISTINA</t>
  </si>
  <si>
    <t>MARA900104MGTRCN08</t>
  </si>
  <si>
    <t>NIÑOS HEROES #7</t>
  </si>
  <si>
    <t>P-0270</t>
  </si>
  <si>
    <t>MARIA VIVIANA</t>
  </si>
  <si>
    <t>MAAV940421MGTRLV05</t>
  </si>
  <si>
    <t>P-0271</t>
  </si>
  <si>
    <t>NUMB830312MGTXRL04</t>
  </si>
  <si>
    <t>CHULA VISTA #134</t>
  </si>
  <si>
    <t>P-0272</t>
  </si>
  <si>
    <t>JARC720808MASMSN01</t>
  </si>
  <si>
    <t>20 DE NOVIEMBRE # 20</t>
  </si>
  <si>
    <t>P-0273</t>
  </si>
  <si>
    <t>BERTA</t>
  </si>
  <si>
    <t>MAMB620323MGTLRR08</t>
  </si>
  <si>
    <t>P-0274</t>
  </si>
  <si>
    <t>MA ADELA</t>
  </si>
  <si>
    <t>MUÑOZ</t>
  </si>
  <si>
    <t>MURA521231MGTXMD05</t>
  </si>
  <si>
    <t>REFORMA #5</t>
  </si>
  <si>
    <t>P-0275</t>
  </si>
  <si>
    <t>JULIA</t>
  </si>
  <si>
    <t>MABJ450623MGTRRL06</t>
  </si>
  <si>
    <t>JUAREZ #5 A</t>
  </si>
  <si>
    <t>P-0276</t>
  </si>
  <si>
    <t>ESTELA</t>
  </si>
  <si>
    <t>ARREGUIN</t>
  </si>
  <si>
    <t>CARREÑO</t>
  </si>
  <si>
    <t>AECE550119MGTRRS06</t>
  </si>
  <si>
    <t>LIBERTAD #33</t>
  </si>
  <si>
    <t>LLANO GRANDE</t>
  </si>
  <si>
    <t>P-0277</t>
  </si>
  <si>
    <t>LUCIA</t>
  </si>
  <si>
    <t>AIRL550707MGTRDC00</t>
  </si>
  <si>
    <t>BENITO JUAREZ #1</t>
  </si>
  <si>
    <t>P-0278</t>
  </si>
  <si>
    <t>VERA630330MGTGDN03</t>
  </si>
  <si>
    <t>JUAREZ #13</t>
  </si>
  <si>
    <t>P-0279</t>
  </si>
  <si>
    <t>SALUD</t>
  </si>
  <si>
    <t>RAJS771114MDFMML01</t>
  </si>
  <si>
    <t>AVENIDA CAMINO REAL #393</t>
  </si>
  <si>
    <t>LOS FIERROS</t>
  </si>
  <si>
    <t>P-0280</t>
  </si>
  <si>
    <t>SARA</t>
  </si>
  <si>
    <t>GOLS701216MGTNRR01</t>
  </si>
  <si>
    <t>REAL #500 A</t>
  </si>
  <si>
    <t>P-0281</t>
  </si>
  <si>
    <t>MA RITA</t>
  </si>
  <si>
    <t>CASTRO</t>
  </si>
  <si>
    <t>PACR601116MGTTST05</t>
  </si>
  <si>
    <t>CAMINO REAL #18</t>
  </si>
  <si>
    <t>P-0282</t>
  </si>
  <si>
    <t xml:space="preserve">ANA LAURA </t>
  </si>
  <si>
    <t>VERA961125MGTGMN01</t>
  </si>
  <si>
    <t>AVENIDA DE LA CULTURA #120 B</t>
  </si>
  <si>
    <t>P-0283</t>
  </si>
  <si>
    <t>CARMEN NAYELI</t>
  </si>
  <si>
    <t>VERC020709MGTGMRA4</t>
  </si>
  <si>
    <t>P-0284</t>
  </si>
  <si>
    <t>ROPJ780816MGTJRN05</t>
  </si>
  <si>
    <t>PRIVADA ABASOLO #310</t>
  </si>
  <si>
    <t>P-0285</t>
  </si>
  <si>
    <t>MA CELINA</t>
  </si>
  <si>
    <t>MARC590220MGTRDL04</t>
  </si>
  <si>
    <t>AVENIDA CARRANZA #158</t>
  </si>
  <si>
    <t>P-0286</t>
  </si>
  <si>
    <t>PAREDES</t>
  </si>
  <si>
    <t>ROPC960422MGTJRN05</t>
  </si>
  <si>
    <t>INSURGENTES #395</t>
  </si>
  <si>
    <t>P-0287</t>
  </si>
  <si>
    <t>AERM801203MGTCSR03</t>
  </si>
  <si>
    <t>CUAUHTEMOC #87</t>
  </si>
  <si>
    <t>P-0288</t>
  </si>
  <si>
    <t>ESTER</t>
  </si>
  <si>
    <t>CECE540413MGTRRS04</t>
  </si>
  <si>
    <t>SAN MIGUEL #1</t>
  </si>
  <si>
    <t>P-0289</t>
  </si>
  <si>
    <t>FABIOLA</t>
  </si>
  <si>
    <t>MALAGON</t>
  </si>
  <si>
    <t>MALF860103MGTLPB05</t>
  </si>
  <si>
    <t>CAMINO REAL #586</t>
  </si>
  <si>
    <t>P-0290</t>
  </si>
  <si>
    <t>ROMS730227MGTSRR03</t>
  </si>
  <si>
    <t>ABASOLO #307</t>
  </si>
  <si>
    <t>P-0291</t>
  </si>
  <si>
    <t>GAPR650629MGTRRS03</t>
  </si>
  <si>
    <t>VENUSTIANO CARRANZA #19</t>
  </si>
  <si>
    <t>P-0292</t>
  </si>
  <si>
    <t>ROSILES</t>
  </si>
  <si>
    <t>GORL490201HGTNSS04</t>
  </si>
  <si>
    <t>SAN MIGUEL #1 A</t>
  </si>
  <si>
    <t>P-0293</t>
  </si>
  <si>
    <t>MA YOLANDA</t>
  </si>
  <si>
    <t>MABY620826MGTRRL08</t>
  </si>
  <si>
    <t>INSURGENTES #22</t>
  </si>
  <si>
    <t>PANALES JAMAICA (CAÑONES)</t>
  </si>
  <si>
    <t>P-0294</t>
  </si>
  <si>
    <t>MA RAQUEL</t>
  </si>
  <si>
    <t>CEPR561128MGTRNQ06</t>
  </si>
  <si>
    <t>LUIS DONALDO COLOSIO #140 A</t>
  </si>
  <si>
    <t>P-0295</t>
  </si>
  <si>
    <t>RAAG831002HDFMLD05</t>
  </si>
  <si>
    <t>LOPEZ MATEOS #2</t>
  </si>
  <si>
    <t>P-0296</t>
  </si>
  <si>
    <t>MIRIAM GUADALUPE</t>
  </si>
  <si>
    <t>CEMG841006MGTRRD05</t>
  </si>
  <si>
    <t>P-0297</t>
  </si>
  <si>
    <t>MA LETICIA</t>
  </si>
  <si>
    <t>ROJL660216MGTDMT03</t>
  </si>
  <si>
    <t>FRANCISCO I MADERO S/N</t>
  </si>
  <si>
    <t>P-0298</t>
  </si>
  <si>
    <t>AEGL610310MGTCNZ03</t>
  </si>
  <si>
    <t>LOPEZ MATEOS S/N</t>
  </si>
  <si>
    <t>SAN NICOLAS DE LA CONDESA</t>
  </si>
  <si>
    <t>P-0299</t>
  </si>
  <si>
    <t>LUIS FELIPE</t>
  </si>
  <si>
    <t>LERL980204HGTNMS05</t>
  </si>
  <si>
    <t>MORELOS #55</t>
  </si>
  <si>
    <t>P-0300</t>
  </si>
  <si>
    <t>GUCA630910MGTRBN00</t>
  </si>
  <si>
    <t>JOSE MARIA MORELOS #5</t>
  </si>
  <si>
    <t>Ma Teresa</t>
  </si>
  <si>
    <t xml:space="preserve">Hurtado </t>
  </si>
  <si>
    <t>PEHT560408MGTRRR04</t>
  </si>
  <si>
    <t>PRIV.INDEPENDENCIA #2</t>
  </si>
  <si>
    <t xml:space="preserve">Cuarto Dormitorio </t>
  </si>
  <si>
    <t>YERJ710824MGTPDN05</t>
  </si>
  <si>
    <t>C.CRISTOBALCOLON #103</t>
  </si>
  <si>
    <t>J.Alvaro</t>
  </si>
  <si>
    <t xml:space="preserve">Hernandez </t>
  </si>
  <si>
    <t>Guerrrero</t>
  </si>
  <si>
    <t>HEGA51041HGTRRL02</t>
  </si>
  <si>
    <t>C.JOHN F KENNEDY #4A</t>
  </si>
  <si>
    <t xml:space="preserve">Rigoberto </t>
  </si>
  <si>
    <t>HERR770727HGTRDG01</t>
  </si>
  <si>
    <t>C.HIDALGO #3</t>
  </si>
  <si>
    <t xml:space="preserve">Jose Marcos </t>
  </si>
  <si>
    <t xml:space="preserve">Puga </t>
  </si>
  <si>
    <t>PUTM900717HGTGMR09</t>
  </si>
  <si>
    <t>PRIV.LAS ROSAS #14</t>
  </si>
  <si>
    <t xml:space="preserve">Martin </t>
  </si>
  <si>
    <t>CESM800106HGTRBR01</t>
  </si>
  <si>
    <t>C.ALDAMA #12</t>
  </si>
  <si>
    <t xml:space="preserve">Aurora </t>
  </si>
  <si>
    <t>FUTA800208MGTNRR08</t>
  </si>
  <si>
    <t>PRIV.NARCISO MENDOZA #13</t>
  </si>
  <si>
    <t xml:space="preserve">Maximina </t>
  </si>
  <si>
    <t>SAHM490608MMCNRX04</t>
  </si>
  <si>
    <t>C.16 DE SEPTIEMBRE #8</t>
  </si>
  <si>
    <t>Sara</t>
  </si>
  <si>
    <t>ROPS260505MGTDTR07</t>
  </si>
  <si>
    <t>C.VENUSTIANO CARRANZA #19</t>
  </si>
  <si>
    <t>Juan</t>
  </si>
  <si>
    <t>Pablo</t>
  </si>
  <si>
    <t>JARJ910104GTMSN06</t>
  </si>
  <si>
    <t>C,.1RA PRIV DE MORELOS #150</t>
  </si>
  <si>
    <t>MA.Luiza</t>
  </si>
  <si>
    <t>HERL710616MGTRDS05</t>
  </si>
  <si>
    <t>C.MORELOS#8</t>
  </si>
  <si>
    <t>Viviana Guadalupe</t>
  </si>
  <si>
    <t>Espinosa</t>
  </si>
  <si>
    <t>LUEV040306MGTGSVA2</t>
  </si>
  <si>
    <t>PRIV.FRANCISCO MADERO #22b</t>
  </si>
  <si>
    <t>Maria Elizabeth</t>
  </si>
  <si>
    <t>Mendez</t>
  </si>
  <si>
    <t>MECE620625MGTNRL05</t>
  </si>
  <si>
    <t>C.MORELOS#6</t>
  </si>
  <si>
    <t>Jose Gerrardo</t>
  </si>
  <si>
    <t>GAGG870927HMCRRR03</t>
  </si>
  <si>
    <t>PROL.16 DE SEPTIEMBRE #64</t>
  </si>
  <si>
    <t>Abrahn</t>
  </si>
  <si>
    <t>TITA950414HGTRRB00</t>
  </si>
  <si>
    <t>C.DEVOCION #8</t>
  </si>
  <si>
    <t>JUAN DIEGO</t>
  </si>
  <si>
    <t>PAGJ00218HGTLRNA3</t>
  </si>
  <si>
    <t>PAGJ00218</t>
  </si>
  <si>
    <t>LUCAS DE SAN JUAN 36, FCO. VILLA</t>
  </si>
  <si>
    <t>CABECERA MUNICIPAL</t>
  </si>
  <si>
    <t>Calentador solar</t>
  </si>
  <si>
    <t>MARIA TERESA</t>
  </si>
  <si>
    <t>PIÑA</t>
  </si>
  <si>
    <t>PICT480801MGTXRR03</t>
  </si>
  <si>
    <t>PICT480801</t>
  </si>
  <si>
    <t>1RO DE MAYO 101</t>
  </si>
  <si>
    <t>FILIMON</t>
  </si>
  <si>
    <t>TAPIA</t>
  </si>
  <si>
    <t>SOTF741022HGTLPL08</t>
  </si>
  <si>
    <t>SOTF741022</t>
  </si>
  <si>
    <t>VICTORIA 107</t>
  </si>
  <si>
    <t>466 107 78 60</t>
  </si>
  <si>
    <t xml:space="preserve">JOSE </t>
  </si>
  <si>
    <t>MAPJ660216HGTRTS00</t>
  </si>
  <si>
    <t>MAPJ660216</t>
  </si>
  <si>
    <t xml:space="preserve">MORELOS 30 </t>
  </si>
  <si>
    <t>SAN JUAN BAUTISTA CACALOTE</t>
  </si>
  <si>
    <t>JOSE CONSUELO</t>
  </si>
  <si>
    <t>VEAC470621HGTGRN05</t>
  </si>
  <si>
    <t>VEAC470621</t>
  </si>
  <si>
    <t>PRIV JUSTO SIERRA 2</t>
  </si>
  <si>
    <t>GALERA DE PANALES</t>
  </si>
  <si>
    <t>461 178 47 32</t>
  </si>
  <si>
    <t>ADRIANA</t>
  </si>
  <si>
    <t>SEMA700110MGTRND00</t>
  </si>
  <si>
    <t>SEMA700110</t>
  </si>
  <si>
    <t>16 DE SEPTIEMBRE 5</t>
  </si>
  <si>
    <t>JESUS</t>
  </si>
  <si>
    <t>BELMAN</t>
  </si>
  <si>
    <t>YEBJ831105HGTPLS03</t>
  </si>
  <si>
    <t>YEBJ831105</t>
  </si>
  <si>
    <t>PRIV ABASOLO 5</t>
  </si>
  <si>
    <t>PANALES JAMAICA</t>
  </si>
  <si>
    <t>MIGUEL ANGEL</t>
  </si>
  <si>
    <t>LOJM910912HGTPMG03</t>
  </si>
  <si>
    <t>LOJM910912</t>
  </si>
  <si>
    <t>MATAMOROS 5 GALEANA</t>
  </si>
  <si>
    <t>ESPINOZA</t>
  </si>
  <si>
    <t>EIPC660116MGTSGC06</t>
  </si>
  <si>
    <t>EIPC660116</t>
  </si>
  <si>
    <t>ITURBIDE ESQ J M MORELOS</t>
  </si>
  <si>
    <t>466 108 84 03</t>
  </si>
  <si>
    <t>PUJV710901MGTGMR02</t>
  </si>
  <si>
    <t>PUJV710901</t>
  </si>
  <si>
    <t>PRIV 5 DE MAYO 03</t>
  </si>
  <si>
    <t>PATRICIA</t>
  </si>
  <si>
    <t>SAVP880824MGTLLT09</t>
  </si>
  <si>
    <t>SAVP880824</t>
  </si>
  <si>
    <t>C OBREGON 2</t>
  </si>
  <si>
    <t>466 108 97 07</t>
  </si>
  <si>
    <t>ULICES</t>
  </si>
  <si>
    <t>CARDENAS</t>
  </si>
  <si>
    <t>CAGU710520HGTRRL04</t>
  </si>
  <si>
    <t>CAGU710520</t>
  </si>
  <si>
    <t>PLAZA EMILIANO ZAPATA 6</t>
  </si>
  <si>
    <t>461 131 08 08</t>
  </si>
  <si>
    <t>JOSE ANTONIO</t>
  </si>
  <si>
    <t>MELA721208HGTNMN18</t>
  </si>
  <si>
    <t>08/12/19712</t>
  </si>
  <si>
    <t>MELA721208</t>
  </si>
  <si>
    <t>C FRANCISCO I MADERO 10</t>
  </si>
  <si>
    <t>PROVIDENCIA DE CACALOTE</t>
  </si>
  <si>
    <t>466 203 69 71</t>
  </si>
  <si>
    <t>PALOMA</t>
  </si>
  <si>
    <t>HEGP790921MDFRML09</t>
  </si>
  <si>
    <t>HEGP790921</t>
  </si>
  <si>
    <t>FCO I MADERO 15 FCO VLLA</t>
  </si>
  <si>
    <t>466 108 19 04</t>
  </si>
  <si>
    <t>SAMJ690721MDFNNN01</t>
  </si>
  <si>
    <t>SAMJ690721</t>
  </si>
  <si>
    <t>C FCO VILLA 4 A</t>
  </si>
  <si>
    <t>461 111 69 51</t>
  </si>
  <si>
    <t>MARIA EVA</t>
  </si>
  <si>
    <t>AIFE921124MQTRLV08</t>
  </si>
  <si>
    <t>AIFE921124</t>
  </si>
  <si>
    <t>PRIV DELGADINA 2 A</t>
  </si>
  <si>
    <t>PROVIDENCIA DE LA NORIA</t>
  </si>
  <si>
    <t>466 187 27 12</t>
  </si>
  <si>
    <t>ALAN GUILLERMO</t>
  </si>
  <si>
    <t>ARANDA</t>
  </si>
  <si>
    <t>AACA970509HGTRNL02</t>
  </si>
  <si>
    <t>AACA970509</t>
  </si>
  <si>
    <t>C VERACRUZ 31</t>
  </si>
  <si>
    <t>466 127 710</t>
  </si>
  <si>
    <t>MARIA SOFIA</t>
  </si>
  <si>
    <t>SAJS650930MGTNMF05</t>
  </si>
  <si>
    <t>SAJS650930</t>
  </si>
  <si>
    <t>C MORELOS 5</t>
  </si>
  <si>
    <t>466 235 96 35</t>
  </si>
  <si>
    <t>ALEJANDRO</t>
  </si>
  <si>
    <t>SAMA680315HGTLNL02</t>
  </si>
  <si>
    <t>SAMA680315</t>
  </si>
  <si>
    <t>C REVOLUCION 16</t>
  </si>
  <si>
    <t>461 378 33 04</t>
  </si>
  <si>
    <t>AAME641203MGTLNS09</t>
  </si>
  <si>
    <t>AAME641203</t>
  </si>
  <si>
    <t>C PLAZA PRINCIPAL 3</t>
  </si>
  <si>
    <t>461 113 68 78</t>
  </si>
  <si>
    <t>GASJ480329HGTLRS07</t>
  </si>
  <si>
    <t>29703/1948</t>
  </si>
  <si>
    <t>GASJ480329</t>
  </si>
  <si>
    <t>C BENITO JUAREZ 10</t>
  </si>
  <si>
    <t>466 669 23 78</t>
  </si>
  <si>
    <t>JORGE</t>
  </si>
  <si>
    <t>MASJ600630HGTRNR01</t>
  </si>
  <si>
    <t>MASJ600630</t>
  </si>
  <si>
    <t>FCO VILLA 1</t>
  </si>
  <si>
    <t>466 110 97 54</t>
  </si>
  <si>
    <t>LAURA</t>
  </si>
  <si>
    <t>MALL841206MGTNPR00</t>
  </si>
  <si>
    <t>MALL841206</t>
  </si>
  <si>
    <t xml:space="preserve">C ADOLFO LOPEZ MATEOS 4 B </t>
  </si>
  <si>
    <t>466 107 49 68</t>
  </si>
  <si>
    <t xml:space="preserve">RAMIREZ </t>
  </si>
  <si>
    <t>RAGL830113MGTMRZ08</t>
  </si>
  <si>
    <t>REGL830113</t>
  </si>
  <si>
    <t>C A PLAZA 1</t>
  </si>
  <si>
    <t>466 110 72 42</t>
  </si>
  <si>
    <t>M. MERCEDES</t>
  </si>
  <si>
    <t>LERM690924MGTNDR01</t>
  </si>
  <si>
    <t>LERM690924</t>
  </si>
  <si>
    <t>C ALAMEDA 2</t>
  </si>
  <si>
    <t>466 161 67 54</t>
  </si>
  <si>
    <t>MARIA CRISTINA</t>
  </si>
  <si>
    <t>RAGC760924MGTMRR05</t>
  </si>
  <si>
    <t>RAGC760924</t>
  </si>
  <si>
    <t>C ANTONIO PLAZA 1</t>
  </si>
  <si>
    <t>466 669 31 79</t>
  </si>
  <si>
    <t>JOSE LEANDRO</t>
  </si>
  <si>
    <t>ROCL820524HGTDBN09</t>
  </si>
  <si>
    <t>ROCL820524</t>
  </si>
  <si>
    <t>AVANZA 8 COL SAN ISIDRO</t>
  </si>
  <si>
    <t>CAMARGO</t>
  </si>
  <si>
    <t>CAGC960410MGTMRC04</t>
  </si>
  <si>
    <t>CAGC960410</t>
  </si>
  <si>
    <t>C AVANZA 6</t>
  </si>
  <si>
    <t>466 117 00 85</t>
  </si>
  <si>
    <t>CARLOS</t>
  </si>
  <si>
    <t>LEJC490419HGTNMR07</t>
  </si>
  <si>
    <t>LEJC490419</t>
  </si>
  <si>
    <t>C REVOLUCION 20</t>
  </si>
  <si>
    <t>466 161 67 60</t>
  </si>
  <si>
    <t>GONZALES</t>
  </si>
  <si>
    <t>GOLG921128MGTNND00</t>
  </si>
  <si>
    <t>GOLG921128</t>
  </si>
  <si>
    <t>C JOSE MARIA MORELOS 35</t>
  </si>
  <si>
    <t>466 107 82 55</t>
  </si>
  <si>
    <t>LERA680530MGTNDD09</t>
  </si>
  <si>
    <t>LERA680530</t>
  </si>
  <si>
    <t>C INSURGENTES 12</t>
  </si>
  <si>
    <t>466 186 94 39</t>
  </si>
  <si>
    <t>JOAQUIN</t>
  </si>
  <si>
    <t>ROHJ800528HGTSRQ09</t>
  </si>
  <si>
    <t>ROHJ800528</t>
  </si>
  <si>
    <t>C ABASOLO 3</t>
  </si>
  <si>
    <t>466 667 32 14</t>
  </si>
  <si>
    <t>466 237 08 04</t>
  </si>
  <si>
    <t>GABRIELA</t>
  </si>
  <si>
    <t>CASTILLO</t>
  </si>
  <si>
    <t>HECG470527MGTRSB02</t>
  </si>
  <si>
    <t>HECG470527</t>
  </si>
  <si>
    <t>C ZARAGOZA 5</t>
  </si>
  <si>
    <t>JUAN RAMON</t>
  </si>
  <si>
    <t xml:space="preserve">GARCIA </t>
  </si>
  <si>
    <t>GAMJ831019HGTRRN02</t>
  </si>
  <si>
    <t>GAMJ831019</t>
  </si>
  <si>
    <t>C SAN ANOTNIO 13 COL CERRITO</t>
  </si>
  <si>
    <t>MOFJ720327HDFNNS03</t>
  </si>
  <si>
    <t>MOFJ720327</t>
  </si>
  <si>
    <t>C MORELOS 32 A COL CENTRO</t>
  </si>
  <si>
    <t>466 108 10 51</t>
  </si>
  <si>
    <t>ROSARIO</t>
  </si>
  <si>
    <t>CAGR680824MBSBRS05</t>
  </si>
  <si>
    <t>CAGR680824</t>
  </si>
  <si>
    <t>C GOMEZ FARIAS 7 COL CENTRO</t>
  </si>
  <si>
    <t>466 103 93 63</t>
  </si>
  <si>
    <t xml:space="preserve">GABRIELA </t>
  </si>
  <si>
    <t>LARG860420MGTRCB01</t>
  </si>
  <si>
    <t>LARG860420</t>
  </si>
  <si>
    <t>C GOMEZ FARIAS 17 COL MAGISTERIO</t>
  </si>
  <si>
    <t>´MIGUEL</t>
  </si>
  <si>
    <t>CONTRERAS</t>
  </si>
  <si>
    <t>LACM630902HGTRNG02</t>
  </si>
  <si>
    <t>LACM630902</t>
  </si>
  <si>
    <t>CEDRO 13 PINO AGUSTIN LARA OYAMEL ARBOLEDAS</t>
  </si>
  <si>
    <t>GUGE651104MGTRLL06</t>
  </si>
  <si>
    <t>GUGE651104</t>
  </si>
  <si>
    <t>C RUIZ CORTINEZ 3 COL BARRIO ALTO</t>
  </si>
  <si>
    <t>466 664 02 34</t>
  </si>
  <si>
    <t xml:space="preserve">MARIA DEL SOCORRO </t>
  </si>
  <si>
    <t>LEMUS</t>
  </si>
  <si>
    <t>LEBS870611MGTMLC07</t>
  </si>
  <si>
    <t>LEBS870611</t>
  </si>
  <si>
    <t xml:space="preserve">C MIGUEL ALEMAN 6A BARRIO ALTO </t>
  </si>
  <si>
    <t>466 213 66 82</t>
  </si>
  <si>
    <t xml:space="preserve">BENJAMIN </t>
  </si>
  <si>
    <t>CANEDO</t>
  </si>
  <si>
    <t>CAGB500307HGTNMN07</t>
  </si>
  <si>
    <t>CAGB500307</t>
  </si>
  <si>
    <t>C ITURBIDE 8</t>
  </si>
  <si>
    <t>JOSE DE JESUS</t>
  </si>
  <si>
    <t>CONEJO</t>
  </si>
  <si>
    <t>MACJ660613HGTRNS05</t>
  </si>
  <si>
    <t>MACJ660613</t>
  </si>
  <si>
    <t>C ANASTACIO BUSTAMANTE 24 A BARRIO ALTO</t>
  </si>
  <si>
    <t>466 108 60 02</t>
  </si>
  <si>
    <t>VECM620115MGTGSR00</t>
  </si>
  <si>
    <t>VECM620115</t>
  </si>
  <si>
    <t>C LAZARO CARDENAS 36 LAS FLORES</t>
  </si>
  <si>
    <t xml:space="preserve">466 123 68 64 </t>
  </si>
  <si>
    <t xml:space="preserve">SARA RAQUEL </t>
  </si>
  <si>
    <t>GUERRA</t>
  </si>
  <si>
    <t>MOGS840804MDFNRR02</t>
  </si>
  <si>
    <t>MOGS840804</t>
  </si>
  <si>
    <t>C MADERO 54 A  COL FRANCISCO VILLA</t>
  </si>
  <si>
    <t>SAHJ4511210MGTNRN02</t>
  </si>
  <si>
    <t>SAHJ4511210</t>
  </si>
  <si>
    <t>C GONZALES GARZA 419 COL FCO VILLA</t>
  </si>
  <si>
    <t>466 103  30 67</t>
  </si>
  <si>
    <t>FIGUEROA</t>
  </si>
  <si>
    <t>LOFI870416MBCPGS00</t>
  </si>
  <si>
    <t>LOFI870416</t>
  </si>
  <si>
    <t>PROL MADERO 25 COL SAN ISIDRO</t>
  </si>
  <si>
    <t>466 187 94 09</t>
  </si>
  <si>
    <t xml:space="preserve">MONICA </t>
  </si>
  <si>
    <t>HETM931023MGTRRN03</t>
  </si>
  <si>
    <t>23/1071993</t>
  </si>
  <si>
    <t>HETM931023</t>
  </si>
  <si>
    <t xml:space="preserve">LUCAS DE SAN JUAN 105 COL SAN ISIDRO </t>
  </si>
  <si>
    <t>466 202 12 24</t>
  </si>
  <si>
    <t>MARIA ANAHI</t>
  </si>
  <si>
    <t>GABA020218MGTLLNA0</t>
  </si>
  <si>
    <t>GABA020218</t>
  </si>
  <si>
    <t>AV PRESA DEL CUBO 118 COL CENTRO</t>
  </si>
  <si>
    <t>461 146 08 18</t>
  </si>
  <si>
    <t>ROEG601019MGTJSL08</t>
  </si>
  <si>
    <t>ROEG601019</t>
  </si>
  <si>
    <t>PRIV MA LUZ C 21 COL FCO AGUILERA</t>
  </si>
  <si>
    <t>FRANCISCO JAVIER</t>
  </si>
  <si>
    <t>BRAVO</t>
  </si>
  <si>
    <t xml:space="preserve"> SANCHEZ</t>
  </si>
  <si>
    <t>BASF831022HGTRNR08</t>
  </si>
  <si>
    <t>BASF831022</t>
  </si>
  <si>
    <t>C 16 DE SEPTIEMBRE COL BARRIO ALTO</t>
  </si>
  <si>
    <t>466 237 38 97</t>
  </si>
  <si>
    <t>RACE980721MGTMML09</t>
  </si>
  <si>
    <t>RACE980721</t>
  </si>
  <si>
    <t>LIBTO MIGUEL ALEMAN 4 COL LOS GIRASOLES</t>
  </si>
  <si>
    <t>466 202 04 61</t>
  </si>
  <si>
    <t>MARTHA</t>
  </si>
  <si>
    <t>MAGM910914MGTRRR00</t>
  </si>
  <si>
    <t>MAGM910914</t>
  </si>
  <si>
    <t>C JUAREZ 85 COL MAGISTERIO</t>
  </si>
  <si>
    <t>466 202 70 56</t>
  </si>
  <si>
    <t>HERIBERTO</t>
  </si>
  <si>
    <t>LALH881014HGTRRR03</t>
  </si>
  <si>
    <t>LALH881014</t>
  </si>
  <si>
    <t>C ANTONIO MENDEZ 20 COL EL CUERVO</t>
  </si>
  <si>
    <t>466 127 47 97</t>
  </si>
  <si>
    <t xml:space="preserve">RODRIGUEZ </t>
  </si>
  <si>
    <t>ROCL630511MGTDBT00</t>
  </si>
  <si>
    <t>ROCL630511</t>
  </si>
  <si>
    <t>C MORELOS 51 COL  CENTRO</t>
  </si>
  <si>
    <t>466 664 17 45</t>
  </si>
  <si>
    <t xml:space="preserve">MARGARITA </t>
  </si>
  <si>
    <t xml:space="preserve">LOPEZ </t>
  </si>
  <si>
    <t>LOHM990726MGTPRR07</t>
  </si>
  <si>
    <t>LOHM990726</t>
  </si>
  <si>
    <t xml:space="preserve">C RIO BRAVO 411 </t>
  </si>
  <si>
    <t>466 212 85 00</t>
  </si>
  <si>
    <t>466 125 97 93</t>
  </si>
  <si>
    <t>PEMJ541128</t>
  </si>
  <si>
    <t>PIZARRA 6 CRISTAL</t>
  </si>
  <si>
    <t>466 108 79 91</t>
  </si>
  <si>
    <t xml:space="preserve">RAQUEL </t>
  </si>
  <si>
    <t>SAHR760118MGTVRQ06</t>
  </si>
  <si>
    <t>SAHR760118</t>
  </si>
  <si>
    <t>PRIV JIMENEZ 19C</t>
  </si>
  <si>
    <t>PBLO LA MONCADA</t>
  </si>
  <si>
    <t>466 123 35 13</t>
  </si>
  <si>
    <t>MOMJ800426HGTNRS00</t>
  </si>
  <si>
    <t>MOMJ800426</t>
  </si>
  <si>
    <t>PRIV 5 DE MAYO 22</t>
  </si>
  <si>
    <t>LAURA YANET</t>
  </si>
  <si>
    <t>SACL950524MGTNNR00</t>
  </si>
  <si>
    <t>SACL950524</t>
  </si>
  <si>
    <t>PRIV COLON 9</t>
  </si>
  <si>
    <t>466 127 44 60</t>
  </si>
  <si>
    <t xml:space="preserve"> J. LUIS RITO</t>
  </si>
  <si>
    <t>LUAL540829HGTLCS01</t>
  </si>
  <si>
    <t>LUAL540829</t>
  </si>
  <si>
    <t>ALLENDE 3</t>
  </si>
  <si>
    <t>466 152 45 98</t>
  </si>
  <si>
    <t>GUADALUPE NATALI</t>
  </si>
  <si>
    <t>HEMG920915MGTRND09</t>
  </si>
  <si>
    <t>HEMG920915</t>
  </si>
  <si>
    <t>C PINO SUAREZ 5</t>
  </si>
  <si>
    <t>ROPA770610HGTDRN06</t>
  </si>
  <si>
    <t>ROPA770610</t>
  </si>
  <si>
    <t>C FRANCISCO VILLA 9</t>
  </si>
  <si>
    <t>466 666 21 22</t>
  </si>
  <si>
    <t xml:space="preserve">JOSE GUADALUPE </t>
  </si>
  <si>
    <t>BERMUDEZ</t>
  </si>
  <si>
    <t>BECG860611HGTRRD08</t>
  </si>
  <si>
    <t>BECG860611</t>
  </si>
  <si>
    <t>C INSURGENTES 31 B</t>
  </si>
  <si>
    <t>466 152 39 61</t>
  </si>
  <si>
    <t>NELIDA ERICA</t>
  </si>
  <si>
    <t>MOAN710131MGTNLL03</t>
  </si>
  <si>
    <t>MOAN710131</t>
  </si>
  <si>
    <t>C ALLENDE 55 A</t>
  </si>
  <si>
    <t>4661 052 1 58</t>
  </si>
  <si>
    <t>CARLOS ERIK</t>
  </si>
  <si>
    <t>MAMC780924HGTRDR01</t>
  </si>
  <si>
    <t>MAMC780924</t>
  </si>
  <si>
    <t>C ALLENDE 55</t>
  </si>
  <si>
    <t>466 117 21 33</t>
  </si>
  <si>
    <t>JIJL810119MGTMMZ02</t>
  </si>
  <si>
    <t>19/01//1981</t>
  </si>
  <si>
    <t>JIJL810119</t>
  </si>
  <si>
    <t>C VICENTE SUAREZ 2 MINA REFORMA</t>
  </si>
  <si>
    <t>MAYRA GUADALUPE</t>
  </si>
  <si>
    <t xml:space="preserve">MARTINEZ </t>
  </si>
  <si>
    <t>MARM930212MGTRCY00</t>
  </si>
  <si>
    <t>MARM930212</t>
  </si>
  <si>
    <t>C JOSEFA ORTIZ DE DOMINGUEZ 10</t>
  </si>
  <si>
    <t>466 105 85 33</t>
  </si>
  <si>
    <t>YAÑEZ</t>
  </si>
  <si>
    <t>PADILLA</t>
  </si>
  <si>
    <t>YAPM810330MDFXDN08</t>
  </si>
  <si>
    <t>YAPM810330</t>
  </si>
  <si>
    <t>C JOSEFA ORTIZ DE DOMINGUEZ 4</t>
  </si>
  <si>
    <t>466 116 39 17</t>
  </si>
  <si>
    <t>CAML770102MGTLRT04</t>
  </si>
  <si>
    <t>CAML770102</t>
  </si>
  <si>
    <t>C TOMAS MEJIA 15</t>
  </si>
  <si>
    <t>466 113 32 85</t>
  </si>
  <si>
    <t>466 147 58 46</t>
  </si>
  <si>
    <t>LEOBARDO</t>
  </si>
  <si>
    <t xml:space="preserve">MORALES </t>
  </si>
  <si>
    <t>MOAL560629HGTRRB06</t>
  </si>
  <si>
    <t>MOAL560629</t>
  </si>
  <si>
    <t>C TOMAS MEJIA 27</t>
  </si>
  <si>
    <t>466 236 00 68</t>
  </si>
  <si>
    <t>466 102 68 25</t>
  </si>
  <si>
    <t>ALMA WENDY</t>
  </si>
  <si>
    <t>JAAA960907MGTMRL09</t>
  </si>
  <si>
    <t>JAAA960907</t>
  </si>
  <si>
    <t>C TOMAS MEJIA 13</t>
  </si>
  <si>
    <t>466 688 29 89</t>
  </si>
  <si>
    <t>MARIA GUADALUPE</t>
  </si>
  <si>
    <t>AEAG910823MGTRRD09</t>
  </si>
  <si>
    <t>AEAG910823</t>
  </si>
  <si>
    <t>C ARTEAGA 19</t>
  </si>
  <si>
    <t>466 139 54 97</t>
  </si>
  <si>
    <t>466 147 33 36</t>
  </si>
  <si>
    <t>M REFUGIO</t>
  </si>
  <si>
    <t>PAPR530713MGTTTF00</t>
  </si>
  <si>
    <t>PAPR530713</t>
  </si>
  <si>
    <t>C FRANCISCO JAVIER MINA 13 COL EMILIANO ZAPATA</t>
  </si>
  <si>
    <t>466 117 08 09</t>
  </si>
  <si>
    <t xml:space="preserve">466 120 034 2 </t>
  </si>
  <si>
    <t>ZAVALA</t>
  </si>
  <si>
    <t>ZAHJ860920MMNVRN07</t>
  </si>
  <si>
    <t>ZAHJ860920</t>
  </si>
  <si>
    <t>TEOFILO VEGA 6 A COL MAGISTERIO</t>
  </si>
  <si>
    <t>466 121 53 13</t>
  </si>
  <si>
    <t>MEJIA</t>
  </si>
  <si>
    <t>MEDT771101MGTJRR08</t>
  </si>
  <si>
    <t>MEDT771101</t>
  </si>
  <si>
    <t>C IGNACIO ZARAGOZA 111</t>
  </si>
  <si>
    <t>466 100 01 75</t>
  </si>
  <si>
    <t xml:space="preserve">J . JUAN </t>
  </si>
  <si>
    <t>CAGJ710529HGTRRN07</t>
  </si>
  <si>
    <t>CAGJ710529</t>
  </si>
  <si>
    <t>C JUAREZ 126</t>
  </si>
  <si>
    <t>466 126 20 02</t>
  </si>
  <si>
    <t>YERENA</t>
  </si>
  <si>
    <t>YEYT900424MGTRRR02</t>
  </si>
  <si>
    <t>YEYT900424</t>
  </si>
  <si>
    <t>C JUAREZ 110</t>
  </si>
  <si>
    <t>MA. DE LOS ANGELES</t>
  </si>
  <si>
    <t>BASA620717MGTRLN07</t>
  </si>
  <si>
    <t>BASA620717</t>
  </si>
  <si>
    <t>C HIDALGO 158</t>
  </si>
  <si>
    <t>SALINAS</t>
  </si>
  <si>
    <t>SASJ500508HGTNLN06</t>
  </si>
  <si>
    <t>SASJ500508</t>
  </si>
  <si>
    <t>C IGNACIO ZARAGOZA 115</t>
  </si>
  <si>
    <t>466 125 66 33</t>
  </si>
  <si>
    <t xml:space="preserve">CARRILLO </t>
  </si>
  <si>
    <t>ZUÑIGA</t>
  </si>
  <si>
    <t>CAZA881117MGTRXN03</t>
  </si>
  <si>
    <t>CAZA881117</t>
  </si>
  <si>
    <t>5 DE MAYO 115</t>
  </si>
  <si>
    <t>466 109 18 03</t>
  </si>
  <si>
    <t xml:space="preserve">ANA GABRIELA </t>
  </si>
  <si>
    <t>PAVA050911MGTRGNA6</t>
  </si>
  <si>
    <t>PAVA050911</t>
  </si>
  <si>
    <t>466 101 22 72</t>
  </si>
  <si>
    <t xml:space="preserve">MA. LUISA </t>
  </si>
  <si>
    <t xml:space="preserve">CERVANTES </t>
  </si>
  <si>
    <t>CEAL720925MGTRRS06</t>
  </si>
  <si>
    <t>CEAL720925</t>
  </si>
  <si>
    <t>FELIPE ANGELES 138-A</t>
  </si>
  <si>
    <t>466 128 53 76</t>
  </si>
  <si>
    <t>KAREN DAYANA</t>
  </si>
  <si>
    <t xml:space="preserve">RUIZ </t>
  </si>
  <si>
    <t>RURK950610MGTZMR04</t>
  </si>
  <si>
    <t>RURK950610</t>
  </si>
  <si>
    <t>CONSTITUCION 102-A</t>
  </si>
  <si>
    <t>466 669 79 82</t>
  </si>
  <si>
    <t>GAST891121MGTRNR03</t>
  </si>
  <si>
    <t>GAST891121</t>
  </si>
  <si>
    <t>CONSTITUCION 104-B</t>
  </si>
  <si>
    <t>466 212 18 37</t>
  </si>
  <si>
    <t>TIOA841228MGTNRD00</t>
  </si>
  <si>
    <t>TIOA841228</t>
  </si>
  <si>
    <t>PRIV. CUAUHTEMOC 3</t>
  </si>
  <si>
    <t>466 120 18 63</t>
  </si>
  <si>
    <t>SUSANA</t>
  </si>
  <si>
    <t>PICS880216MMCXRS06</t>
  </si>
  <si>
    <t>PICS880216</t>
  </si>
  <si>
    <t>CUAUHTEMOC 115-A</t>
  </si>
  <si>
    <t>SAPA830418MDFNXN08</t>
  </si>
  <si>
    <t>SAPA830418</t>
  </si>
  <si>
    <t>VENUSTIANO CARRANZA 193</t>
  </si>
  <si>
    <t>466 103 75 12</t>
  </si>
  <si>
    <t>BRENDA BERENICE</t>
  </si>
  <si>
    <t>BUSTOS</t>
  </si>
  <si>
    <t>LOBB890811MGTPSR02</t>
  </si>
  <si>
    <t>LOBB890811</t>
  </si>
  <si>
    <t>INDEPENDENCIA 10-C</t>
  </si>
  <si>
    <t>466 110 09 68</t>
  </si>
  <si>
    <t xml:space="preserve">MARTINA </t>
  </si>
  <si>
    <t>HERNANDES</t>
  </si>
  <si>
    <t>VIHM560204</t>
  </si>
  <si>
    <t>PRIV. JUSTO SIERRA 2</t>
  </si>
  <si>
    <t>OISL721024MGTRNZ05</t>
  </si>
  <si>
    <t>OISL721024</t>
  </si>
  <si>
    <t>EL ADIVINO 149</t>
  </si>
  <si>
    <t>ALEJANDRA</t>
  </si>
  <si>
    <t xml:space="preserve">TINAJERO </t>
  </si>
  <si>
    <t>TITA900102MGTNPL09</t>
  </si>
  <si>
    <t>TITA900102</t>
  </si>
  <si>
    <t>CARR. LAS CAÑADAS KM4 1</t>
  </si>
  <si>
    <t>CAÑADA DE TIRADOS DE ABAJO</t>
  </si>
  <si>
    <t>466 152 23 84</t>
  </si>
  <si>
    <t>ROAC940530MGTJRC07</t>
  </si>
  <si>
    <t>ROAC940530</t>
  </si>
  <si>
    <t>LAZARO CARDENAS 1</t>
  </si>
  <si>
    <t>461 184 99 57</t>
  </si>
  <si>
    <t>GOMG920801MGTNNB08</t>
  </si>
  <si>
    <t>GOMG920801</t>
  </si>
  <si>
    <t>LAZARO CARDENAS 17-A</t>
  </si>
  <si>
    <t>CUADRILLA CACALOTE</t>
  </si>
  <si>
    <t>729 552 15 84</t>
  </si>
  <si>
    <t>MA. GUADALUPE</t>
  </si>
  <si>
    <t>ROAG941005MGTDCD06</t>
  </si>
  <si>
    <t>ROAG941005</t>
  </si>
  <si>
    <t>LAZARO CARDENAS 24</t>
  </si>
  <si>
    <t>466 101 85 29</t>
  </si>
  <si>
    <t xml:space="preserve">JAIME </t>
  </si>
  <si>
    <t>HEGJ660427HGTRRM00</t>
  </si>
  <si>
    <t>HEGJ660427</t>
  </si>
  <si>
    <t>LAZARO CARDENAS 3</t>
  </si>
  <si>
    <t>466 109 27 68</t>
  </si>
  <si>
    <t xml:space="preserve">JOSE JUAN </t>
  </si>
  <si>
    <t xml:space="preserve">LULE </t>
  </si>
  <si>
    <t>LUMJ560830HGTLLN06</t>
  </si>
  <si>
    <t>LUMJ560830</t>
  </si>
  <si>
    <t>INDEPENDENCIA 33</t>
  </si>
  <si>
    <t>466 115 3939</t>
  </si>
  <si>
    <t>AILR530820MGTVRQ00</t>
  </si>
  <si>
    <t>AILR530820</t>
  </si>
  <si>
    <t>INDEPENDENCIA 2</t>
  </si>
  <si>
    <t>RULG441012HGTZRD06</t>
  </si>
  <si>
    <t>RULG441012</t>
  </si>
  <si>
    <t>BENITO JUAREZ 12</t>
  </si>
  <si>
    <t>M.ELVIRA</t>
  </si>
  <si>
    <t>CESE560714MGTRNL08</t>
  </si>
  <si>
    <t>CESE560714</t>
  </si>
  <si>
    <t>NICOLAS BRAVO 1-A</t>
  </si>
  <si>
    <t>466 117 65 76</t>
  </si>
  <si>
    <t>PABLO</t>
  </si>
  <si>
    <t>SAGP620526HGTNLB03</t>
  </si>
  <si>
    <t>SAGP620526</t>
  </si>
  <si>
    <t>NICOLAS BRAVO 2-A</t>
  </si>
  <si>
    <t>PEDRO</t>
  </si>
  <si>
    <t>LASP721123HGTRVD09</t>
  </si>
  <si>
    <t>LASP721123</t>
  </si>
  <si>
    <t>LAS HOJAS 4</t>
  </si>
  <si>
    <t>466 664 18 50</t>
  </si>
  <si>
    <t xml:space="preserve">SARA  </t>
  </si>
  <si>
    <t>RACS731222MGTMRR06</t>
  </si>
  <si>
    <t>RACS731222</t>
  </si>
  <si>
    <t>5 DE FEBRERO 9</t>
  </si>
  <si>
    <t>466 116 54 06</t>
  </si>
  <si>
    <t>YESICA PAOLA</t>
  </si>
  <si>
    <t>SACY910210MGTNRS08</t>
  </si>
  <si>
    <t>SACY910210</t>
  </si>
  <si>
    <t>PRIV. 12 DE MARZO 12</t>
  </si>
  <si>
    <t>GOCG811110MGTNRD03</t>
  </si>
  <si>
    <t>GOCG811110</t>
  </si>
  <si>
    <t>ALDAMA 7</t>
  </si>
  <si>
    <t>466 120 94 31</t>
  </si>
  <si>
    <t>AEMI851009MGTCLS01</t>
  </si>
  <si>
    <t>AEMI851009</t>
  </si>
  <si>
    <t>JUAREZ 164</t>
  </si>
  <si>
    <t>DIANA LUCIA</t>
  </si>
  <si>
    <t>GOZD011123MGTNXNA5</t>
  </si>
  <si>
    <t>GOZD011123</t>
  </si>
  <si>
    <t>REFORMA 16</t>
  </si>
  <si>
    <t>466 203 02 65</t>
  </si>
  <si>
    <t>GASM941216HGTRNG04</t>
  </si>
  <si>
    <t>GASM941216</t>
  </si>
  <si>
    <t>VENUSTIANO CARRANZA 19</t>
  </si>
  <si>
    <t>461 110 99 36</t>
  </si>
  <si>
    <t>GAPM521102MGTRRR05</t>
  </si>
  <si>
    <t>GAPM521102</t>
  </si>
  <si>
    <t>VENUSTIANO CARRANZA 134</t>
  </si>
  <si>
    <t>466 661 44 15</t>
  </si>
  <si>
    <t xml:space="preserve">IRMA </t>
  </si>
  <si>
    <t>LUNA</t>
  </si>
  <si>
    <t>TILI600123MJCRNR09</t>
  </si>
  <si>
    <t>TILI600123</t>
  </si>
  <si>
    <t>INSURGENTES 340</t>
  </si>
  <si>
    <t>466 187 62 30</t>
  </si>
  <si>
    <t xml:space="preserve">MALAGON </t>
  </si>
  <si>
    <t>MAVL850625MGTLGT02</t>
  </si>
  <si>
    <t>MAVL850625</t>
  </si>
  <si>
    <t>SAN MIGUEL 16</t>
  </si>
  <si>
    <t>466 128 42 43</t>
  </si>
  <si>
    <t>ANGEL</t>
  </si>
  <si>
    <t>AESA340508HGTCLN14</t>
  </si>
  <si>
    <t>AESA340508</t>
  </si>
  <si>
    <t>SAN MIGUEL 17</t>
  </si>
  <si>
    <t>466 128 39 45</t>
  </si>
  <si>
    <t>RAFAELA</t>
  </si>
  <si>
    <t>ROAR670720MGTSRF09</t>
  </si>
  <si>
    <t>ROAR670720</t>
  </si>
  <si>
    <t>AV. CAMINO REAL 301</t>
  </si>
  <si>
    <t>CLAUDIA ESTEPHANIE</t>
  </si>
  <si>
    <t>RACC981125MGTMRL03</t>
  </si>
  <si>
    <t>RACC981125</t>
  </si>
  <si>
    <t>JUAREZ 94</t>
  </si>
  <si>
    <t>MARIA NORMA</t>
  </si>
  <si>
    <t>AEPN830122MGTCRR07</t>
  </si>
  <si>
    <t>AEPN830122</t>
  </si>
  <si>
    <t>PRIV. CAMINO REAL 201</t>
  </si>
  <si>
    <t xml:space="preserve">ALEJANDRO </t>
  </si>
  <si>
    <t>MAVA871211HGTLGL06</t>
  </si>
  <si>
    <t>MAVA871211</t>
  </si>
  <si>
    <t>AMISTAD 77-A</t>
  </si>
  <si>
    <t>466 125 20 88</t>
  </si>
  <si>
    <t>FELIPA</t>
  </si>
  <si>
    <t xml:space="preserve">HERRERA </t>
  </si>
  <si>
    <t>HECF760930MGTRBL09</t>
  </si>
  <si>
    <t>HECF760930</t>
  </si>
  <si>
    <t>PROGRESO 10</t>
  </si>
  <si>
    <t>466 100 10 23</t>
  </si>
  <si>
    <t xml:space="preserve">J. INES </t>
  </si>
  <si>
    <t>CAPI751217HGTBRN04</t>
  </si>
  <si>
    <t>CAPI751217</t>
  </si>
  <si>
    <t>CUAUHTEMOC 155-A</t>
  </si>
  <si>
    <t>417 177 83 83</t>
  </si>
  <si>
    <t>MAGT840822MGTRRR04</t>
  </si>
  <si>
    <t>MAGT840822</t>
  </si>
  <si>
    <t xml:space="preserve">GALERA DE PANALES </t>
  </si>
  <si>
    <t>461 392 21 04</t>
  </si>
  <si>
    <t xml:space="preserve">MA. DEL CARMEN </t>
  </si>
  <si>
    <t>PAEC561220MGTRSR08</t>
  </si>
  <si>
    <t>PAEC561220</t>
  </si>
  <si>
    <t>MIGUEL HIDALGO 2-C</t>
  </si>
  <si>
    <t>444 703 02 78</t>
  </si>
  <si>
    <t>SALVADOR</t>
  </si>
  <si>
    <t xml:space="preserve">NAVARRO </t>
  </si>
  <si>
    <t>NAGS390121HGTVNL03</t>
  </si>
  <si>
    <t>NAGS390121</t>
  </si>
  <si>
    <t>INDEPENDENCIA 4</t>
  </si>
  <si>
    <t>466 451 44 67</t>
  </si>
  <si>
    <t>MAGA880701MGTRRD07</t>
  </si>
  <si>
    <t>MAGA880701</t>
  </si>
  <si>
    <t>EMILIANO ZAPATA 20-C</t>
  </si>
  <si>
    <t>466 121 35 97</t>
  </si>
  <si>
    <t>GAMJ350319HGTRRS07</t>
  </si>
  <si>
    <t>GAMJ350319</t>
  </si>
  <si>
    <t>INDEPENDENCIA 13</t>
  </si>
  <si>
    <t>461 344 68 37</t>
  </si>
  <si>
    <t>PEHM930310MGTRRR00</t>
  </si>
  <si>
    <t>PEHM930310</t>
  </si>
  <si>
    <t>PRIV. VIRGILIO GARCIA 2</t>
  </si>
  <si>
    <t>466 203 76 12</t>
  </si>
  <si>
    <t xml:space="preserve">SALVADOR </t>
  </si>
  <si>
    <t xml:space="preserve">CAMPOS </t>
  </si>
  <si>
    <t>MORA</t>
  </si>
  <si>
    <t>CAMS030325HGTMRLA7</t>
  </si>
  <si>
    <t>CAMS030325</t>
  </si>
  <si>
    <t>MORELOS 15</t>
  </si>
  <si>
    <t>466 126 63 46</t>
  </si>
  <si>
    <t>CAMS680807HGTMRL05</t>
  </si>
  <si>
    <t>CAMS680807</t>
  </si>
  <si>
    <t>SOR JUANA INES DE LA CRUZ 6</t>
  </si>
  <si>
    <t>466 120 00 18</t>
  </si>
  <si>
    <t>BUGG931220HGTSRD06</t>
  </si>
  <si>
    <t>BUGG931220</t>
  </si>
  <si>
    <t>LUIS PASTEUR 4</t>
  </si>
  <si>
    <t>466 203 92 14</t>
  </si>
  <si>
    <t xml:space="preserve">MA. CARMEN </t>
  </si>
  <si>
    <t>CALDERON</t>
  </si>
  <si>
    <t>CARC790808MGTLMR06</t>
  </si>
  <si>
    <t>CARC790808</t>
  </si>
  <si>
    <t>JOSEFA ORTIZ DE DOMINGUEZ 1</t>
  </si>
  <si>
    <t>HUAPANGO</t>
  </si>
  <si>
    <t>729 761 02 98</t>
  </si>
  <si>
    <t>M. SOCORRO</t>
  </si>
  <si>
    <t>RORS480808MGTJJC03</t>
  </si>
  <si>
    <t>RORS480808</t>
  </si>
  <si>
    <t>ZARAGOZA 8</t>
  </si>
  <si>
    <t>466 668 02 38</t>
  </si>
  <si>
    <t>MA. ISABEL</t>
  </si>
  <si>
    <t>PACI640730MGTTRS00</t>
  </si>
  <si>
    <t>PACI640730</t>
  </si>
  <si>
    <t>EMILIANO ZAPATA 1</t>
  </si>
  <si>
    <t>466 451 60 79</t>
  </si>
  <si>
    <t xml:space="preserve">ELISA </t>
  </si>
  <si>
    <t>VECE570328MGTGRL05</t>
  </si>
  <si>
    <t>VECE570328</t>
  </si>
  <si>
    <t>BENUSTIANO CARRANZA 27</t>
  </si>
  <si>
    <t>RORM710306HGTDDS03</t>
  </si>
  <si>
    <t>RORM710306</t>
  </si>
  <si>
    <t>BENUSTIANO CARRANZA 21</t>
  </si>
  <si>
    <t>413 113 59 31</t>
  </si>
  <si>
    <t xml:space="preserve">ORLANDO </t>
  </si>
  <si>
    <t>ROPO011128HGTDTRA5</t>
  </si>
  <si>
    <t>ROPO011128</t>
  </si>
  <si>
    <t>CUAUHTEMOC 4</t>
  </si>
  <si>
    <t>466 103 57 57</t>
  </si>
  <si>
    <t xml:space="preserve">ESTELA </t>
  </si>
  <si>
    <t xml:space="preserve">ARREGUIN </t>
  </si>
  <si>
    <t>AECE550119</t>
  </si>
  <si>
    <t>LIBERTAD 33</t>
  </si>
  <si>
    <t xml:space="preserve">ESTEFANIA </t>
  </si>
  <si>
    <t>PAPE060203MGTTTSA4</t>
  </si>
  <si>
    <t>PAPE060203</t>
  </si>
  <si>
    <t>PRIV. LIBERTAD 33-A</t>
  </si>
  <si>
    <t>466 115 57 94</t>
  </si>
  <si>
    <t>PUAS590829MGTGRC08</t>
  </si>
  <si>
    <t>PUAS590829</t>
  </si>
  <si>
    <t>EMILIANO ZAPATA 12</t>
  </si>
  <si>
    <t>MINILLAS</t>
  </si>
  <si>
    <t>466 100 45 74</t>
  </si>
  <si>
    <t>GOPR740727HGTMRD02</t>
  </si>
  <si>
    <t>GOPR740727</t>
  </si>
  <si>
    <t>JUAREZ 24-B</t>
  </si>
  <si>
    <t>461 126 36 83</t>
  </si>
  <si>
    <t>RALE571208MGTMPL08</t>
  </si>
  <si>
    <t>RALE571208</t>
  </si>
  <si>
    <t>BENITO JUAREZ 10</t>
  </si>
  <si>
    <t>MARIA ANDREA</t>
  </si>
  <si>
    <t>AATA000828MGTNRNA6</t>
  </si>
  <si>
    <t>AATA000828</t>
  </si>
  <si>
    <t>16 DE SEPTIEMBRE 11</t>
  </si>
  <si>
    <t>OJO DE AGUA DE NIETO</t>
  </si>
  <si>
    <t xml:space="preserve">EULALIO </t>
  </si>
  <si>
    <t>MOHE930109HGTNRL02</t>
  </si>
  <si>
    <t>MOHE930109</t>
  </si>
  <si>
    <t>JOSE MA. MORELOS 22</t>
  </si>
  <si>
    <t>466 115 23 58</t>
  </si>
  <si>
    <t>MONSERRAT</t>
  </si>
  <si>
    <t>RARM000914MGTMDNA4</t>
  </si>
  <si>
    <t>RARM000914</t>
  </si>
  <si>
    <t>CARRETERA LAS CAÑADAS KM 4</t>
  </si>
  <si>
    <t>QC0250</t>
  </si>
  <si>
    <t>JUDTH</t>
  </si>
  <si>
    <t>LOHJ890125MGTPRED06</t>
  </si>
  <si>
    <t>LOHJ890125</t>
  </si>
  <si>
    <t>JUAREZ 112</t>
  </si>
  <si>
    <t>QC0251</t>
  </si>
  <si>
    <t>SASL561017HGTLRS04</t>
  </si>
  <si>
    <t>SASL561017</t>
  </si>
  <si>
    <t>FRANCISCO VILLA 15</t>
  </si>
  <si>
    <t>QC0252</t>
  </si>
  <si>
    <t>J. REFUGIO</t>
  </si>
  <si>
    <t xml:space="preserve">CANCHOLA </t>
  </si>
  <si>
    <t>CAHR601211HGTNRF05</t>
  </si>
  <si>
    <t>CAHR601211</t>
  </si>
  <si>
    <t>E. ZAPATA 23</t>
  </si>
  <si>
    <t>QC0253</t>
  </si>
  <si>
    <t>MA. NIEVES</t>
  </si>
  <si>
    <t>ROMN640720MGTDNV00</t>
  </si>
  <si>
    <t>ROMN640720</t>
  </si>
  <si>
    <t>ALVARO OBRAGON 10</t>
  </si>
  <si>
    <t>QC0254</t>
  </si>
  <si>
    <t>RODOLFO FABIAN</t>
  </si>
  <si>
    <t>CASTAÑON</t>
  </si>
  <si>
    <t>MECR870703HGTDSD09</t>
  </si>
  <si>
    <t>MECR870703</t>
  </si>
  <si>
    <t>FCO. JAVIER MINA 5</t>
  </si>
  <si>
    <t>TARIMORO CENTRO</t>
  </si>
  <si>
    <t>QC0255</t>
  </si>
  <si>
    <t xml:space="preserve">LARA </t>
  </si>
  <si>
    <t>LACJ951029</t>
  </si>
  <si>
    <t>ARTEAGA 33</t>
  </si>
  <si>
    <t>QC0256</t>
  </si>
  <si>
    <t>JOSE NICOLAS</t>
  </si>
  <si>
    <t>ALONZO</t>
  </si>
  <si>
    <t>HEAN780717HGTRLC01</t>
  </si>
  <si>
    <t>17/07/10978</t>
  </si>
  <si>
    <t>HEAN780717</t>
  </si>
  <si>
    <t>ROSALES 111</t>
  </si>
  <si>
    <t>QC0257</t>
  </si>
  <si>
    <t>TELMA POLETEE</t>
  </si>
  <si>
    <t xml:space="preserve">GARRIDO </t>
  </si>
  <si>
    <t>GAPT901215MVZRRL00</t>
  </si>
  <si>
    <t>GAPT901215</t>
  </si>
  <si>
    <t>DIAZ ORDAS 5-B</t>
  </si>
  <si>
    <t>QC0258</t>
  </si>
  <si>
    <t>MA. ROSARIO</t>
  </si>
  <si>
    <t>JARR591228MGTMDS00</t>
  </si>
  <si>
    <t>JARR591228</t>
  </si>
  <si>
    <t>INSURGENTES 40</t>
  </si>
  <si>
    <t>QC0259</t>
  </si>
  <si>
    <t>MOGL800621MGTRMZ07</t>
  </si>
  <si>
    <t>MOGL800621</t>
  </si>
  <si>
    <t>ARROYO 3</t>
  </si>
  <si>
    <t>QC0260</t>
  </si>
  <si>
    <t>GOGA861027MGTMMN01</t>
  </si>
  <si>
    <t>GOGA861027</t>
  </si>
  <si>
    <t xml:space="preserve">Loma bonita#141,Tarimoro </t>
  </si>
  <si>
    <t>N/A</t>
  </si>
  <si>
    <t>beca</t>
  </si>
  <si>
    <t>TIJV830531MGTRMR05</t>
  </si>
  <si>
    <t>TIJV830531</t>
  </si>
  <si>
    <t>Priv.Manuel Retiz#95,Tarimoro</t>
  </si>
  <si>
    <t>Romina Alejandra</t>
  </si>
  <si>
    <t>Vanquez</t>
  </si>
  <si>
    <t>MAVR850930MGTRZM08</t>
  </si>
  <si>
    <t>MAVR850930</t>
  </si>
  <si>
    <t>Miguel hidalgo,#2</t>
  </si>
  <si>
    <t>Yovany Carolina</t>
  </si>
  <si>
    <t xml:space="preserve">Zamudio </t>
  </si>
  <si>
    <t>SAZY930710MNLVMV08</t>
  </si>
  <si>
    <t>SAZY930710</t>
  </si>
  <si>
    <t>John f Kenedy#30</t>
  </si>
  <si>
    <t xml:space="preserve">Sonia Magdalena </t>
  </si>
  <si>
    <t>HEHS869114MDFRRN02</t>
  </si>
  <si>
    <t>147/11/1986</t>
  </si>
  <si>
    <t>HEHS861114</t>
  </si>
  <si>
    <t>PRIV justos sierras,#5</t>
  </si>
  <si>
    <t>Cardona</t>
  </si>
  <si>
    <t>MECG910907MGTDRD09</t>
  </si>
  <si>
    <t>MECG910907</t>
  </si>
  <si>
    <t>Zaragoza#60</t>
  </si>
  <si>
    <t xml:space="preserve">centro,tarimoro </t>
  </si>
  <si>
    <t>Araceli</t>
  </si>
  <si>
    <t>VESA850530MGTGNR06</t>
  </si>
  <si>
    <t>VESA850530</t>
  </si>
  <si>
    <t>PRIV fresnos,#2</t>
  </si>
  <si>
    <t>la moncada</t>
  </si>
  <si>
    <t>AAPC920311MGTLNL02</t>
  </si>
  <si>
    <t>AAPC920311</t>
  </si>
  <si>
    <t>Insurgentes,#40</t>
  </si>
  <si>
    <t>Janett</t>
  </si>
  <si>
    <t>Bermudez</t>
  </si>
  <si>
    <t>BECJ901023MGTRNN03</t>
  </si>
  <si>
    <t>BECJ901023</t>
  </si>
  <si>
    <t>Lopez Mateos #2 int1</t>
  </si>
  <si>
    <t>Yiven Estefania</t>
  </si>
  <si>
    <t>Medrano</t>
  </si>
  <si>
    <t>MELY970628MGTDPV07</t>
  </si>
  <si>
    <t>MELY970628</t>
  </si>
  <si>
    <t>Insurgentes,#50</t>
  </si>
  <si>
    <t>CATV830623MGTNRR01</t>
  </si>
  <si>
    <t>23/06/19836</t>
  </si>
  <si>
    <t>CATV830623</t>
  </si>
  <si>
    <t>PRIV independencia 333</t>
  </si>
  <si>
    <t>Maria Antonia</t>
  </si>
  <si>
    <t>Barrera</t>
  </si>
  <si>
    <t>CABA900408MGTNRN02</t>
  </si>
  <si>
    <t>CABA900408</t>
  </si>
  <si>
    <t>Ignacio Zaragoza#18</t>
  </si>
  <si>
    <t>Piña</t>
  </si>
  <si>
    <t>PIGG770104MGTXLD03</t>
  </si>
  <si>
    <t>PIGG770104</t>
  </si>
  <si>
    <t>Cuauhtemoc,#115</t>
  </si>
  <si>
    <t>Celina</t>
  </si>
  <si>
    <t>TIHC601004MGTRRL07</t>
  </si>
  <si>
    <t>TIHC601004</t>
  </si>
  <si>
    <t xml:space="preserve">Luis moya#7 tarimoro </t>
  </si>
  <si>
    <t xml:space="preserve">Ma.elena </t>
  </si>
  <si>
    <t>SAJE762336MGTNML06</t>
  </si>
  <si>
    <t>SAJE761226</t>
  </si>
  <si>
    <t>Emiliano zapata #104</t>
  </si>
  <si>
    <t xml:space="preserve">Maria Tereza De Jesus </t>
  </si>
  <si>
    <t xml:space="preserve">Mejia </t>
  </si>
  <si>
    <t>MEPT781007MGTJGR02</t>
  </si>
  <si>
    <t>MEPT781007</t>
  </si>
  <si>
    <t>PRIV.leon rojas #6</t>
  </si>
  <si>
    <t xml:space="preserve">FCO aguilera tarimoto </t>
  </si>
  <si>
    <t>PETE720330MDFRRL05</t>
  </si>
  <si>
    <t>PETE720330</t>
  </si>
  <si>
    <t>Cuauhtemoc#8</t>
  </si>
  <si>
    <t>GAMJ881019HGTRRRS09</t>
  </si>
  <si>
    <t>GAMJ881019</t>
  </si>
  <si>
    <t>Insrgentes#20</t>
  </si>
  <si>
    <t>M.Erika</t>
  </si>
  <si>
    <t>MOJE840923MGTNMR18</t>
  </si>
  <si>
    <t>MOJE840923</t>
  </si>
  <si>
    <t>Francisco villa#50</t>
  </si>
  <si>
    <t>CECM820803MGTRRR07</t>
  </si>
  <si>
    <t>CECM820803</t>
  </si>
  <si>
    <t>Hidalgo,#10</t>
  </si>
  <si>
    <t>Huerta</t>
  </si>
  <si>
    <t>HULS760627MHGRNC02</t>
  </si>
  <si>
    <t>HULS760627</t>
  </si>
  <si>
    <t>5 de mayo #72</t>
  </si>
  <si>
    <t xml:space="preserve">Guillermo </t>
  </si>
  <si>
    <t>Avila</t>
  </si>
  <si>
    <t>GUAA920614MGTLVN01</t>
  </si>
  <si>
    <t>GUAA920614</t>
  </si>
  <si>
    <t>5 de mayo#17</t>
  </si>
  <si>
    <t>J.Refugio</t>
  </si>
  <si>
    <t>Rocha</t>
  </si>
  <si>
    <t>CORR730322HGTNCF07</t>
  </si>
  <si>
    <t>CORR730322</t>
  </si>
  <si>
    <t>Rio lerma #417</t>
  </si>
  <si>
    <t>lomas de arrollo hondo,tarimoro</t>
  </si>
  <si>
    <t>MOBG830202MGTRLD01</t>
  </si>
  <si>
    <t>MOBG830202</t>
  </si>
  <si>
    <t>Gonzales bocanegra#1</t>
  </si>
  <si>
    <t>El aguacate tarimoro</t>
  </si>
  <si>
    <t xml:space="preserve">Maria Maricela </t>
  </si>
  <si>
    <t>ROMM570419MGTJLR02</t>
  </si>
  <si>
    <t>ROMM570419</t>
  </si>
  <si>
    <t>Ganeralfrancisco j mujica#503</t>
  </si>
  <si>
    <t xml:space="preserve">Fabiola </t>
  </si>
  <si>
    <t>SAPF930712MGTNXB058</t>
  </si>
  <si>
    <t>SAPF930712</t>
  </si>
  <si>
    <t>Hidalgo#147</t>
  </si>
  <si>
    <t xml:space="preserve">Mario Alberto </t>
  </si>
  <si>
    <t>COAM860216HGTNLR02</t>
  </si>
  <si>
    <t>COAM860216</t>
  </si>
  <si>
    <t>5 de mayo#38</t>
  </si>
  <si>
    <t>Ana Rubi</t>
  </si>
  <si>
    <t>GAVA930612MGTRZN00</t>
  </si>
  <si>
    <t>GAVA930612</t>
  </si>
  <si>
    <t>Melchor ocampo#13</t>
  </si>
  <si>
    <t xml:space="preserve">Maria Susana </t>
  </si>
  <si>
    <t>CABS850420MGTNRS00</t>
  </si>
  <si>
    <t>CABS850420</t>
  </si>
  <si>
    <t>calcio #107</t>
  </si>
  <si>
    <t xml:space="preserve">Emiliano zapata,tarimoro </t>
  </si>
  <si>
    <t>Maria Cindy</t>
  </si>
  <si>
    <t>HEMC930118MGTRNNO7</t>
  </si>
  <si>
    <t>HEMC930118</t>
  </si>
  <si>
    <t>10 de mayo#116</t>
  </si>
  <si>
    <t>HECN790827</t>
  </si>
  <si>
    <t xml:space="preserve">Estrada </t>
  </si>
  <si>
    <t>LAEG900806MGTRSD07</t>
  </si>
  <si>
    <t>LAEG900806</t>
  </si>
  <si>
    <t>benito juarez #18</t>
  </si>
  <si>
    <t>Cirina</t>
  </si>
  <si>
    <t>HEAC620401MGTRRR09</t>
  </si>
  <si>
    <t>01/04/962</t>
  </si>
  <si>
    <t>HEAC620401</t>
  </si>
  <si>
    <t>Lucas de san juan #108</t>
  </si>
  <si>
    <t xml:space="preserve">Anabelen </t>
  </si>
  <si>
    <t xml:space="preserve">Mendez </t>
  </si>
  <si>
    <t>LUMA820811MGTLNN04</t>
  </si>
  <si>
    <t>LUMA820811</t>
  </si>
  <si>
    <t>Cristobal colon #2</t>
  </si>
  <si>
    <t>Miriam Guadalupe</t>
  </si>
  <si>
    <t>Gonzales</t>
  </si>
  <si>
    <t>CAGM761002MGTNNR03</t>
  </si>
  <si>
    <t>CAGM761002</t>
  </si>
  <si>
    <t>Hidalgo #3</t>
  </si>
  <si>
    <t xml:space="preserve">Miguel Angel </t>
  </si>
  <si>
    <t>LARM741024HGTRDG08</t>
  </si>
  <si>
    <t>Guadalupe #81</t>
  </si>
  <si>
    <t>francisco aguilera,tarimoro</t>
  </si>
  <si>
    <t xml:space="preserve">Reina </t>
  </si>
  <si>
    <t>Castillo</t>
  </si>
  <si>
    <t>Reyes</t>
  </si>
  <si>
    <t>CARR870105MSPSYN08</t>
  </si>
  <si>
    <t>Luis Moya#16</t>
  </si>
  <si>
    <t xml:space="preserve">Juliana </t>
  </si>
  <si>
    <t>LACJ900906MGTRNL03</t>
  </si>
  <si>
    <t>Av M Hidalgo #8</t>
  </si>
  <si>
    <t>Cecilia</t>
  </si>
  <si>
    <t>Ceja</t>
  </si>
  <si>
    <t>ROCC920226MGTJJC06</t>
  </si>
  <si>
    <t>Priv morelos #7</t>
  </si>
  <si>
    <t>la noria</t>
  </si>
  <si>
    <t>AEPL701215MGTRTC00</t>
  </si>
  <si>
    <t>Emiliano zapata #2</t>
  </si>
  <si>
    <t xml:space="preserve">llano grande </t>
  </si>
  <si>
    <t>Amalia</t>
  </si>
  <si>
    <t>PUGA810302MGTNRM02</t>
  </si>
  <si>
    <t>Juarez#110</t>
  </si>
  <si>
    <t>PIMG680422MGTXDD05</t>
  </si>
  <si>
    <t>5 de mayo #108</t>
  </si>
  <si>
    <t xml:space="preserve">Elia Adriana </t>
  </si>
  <si>
    <t>Carrillo</t>
  </si>
  <si>
    <t>RACE930401MGTMRL03</t>
  </si>
  <si>
    <t>5 de mayo#126</t>
  </si>
  <si>
    <t>LORV840711MGTPSR01</t>
  </si>
  <si>
    <t>Galeana #32</t>
  </si>
  <si>
    <t xml:space="preserve">Adriana </t>
  </si>
  <si>
    <t>5  de mayo #4</t>
  </si>
  <si>
    <t xml:space="preserve">Monica </t>
  </si>
  <si>
    <t>Escobar</t>
  </si>
  <si>
    <t>EOJM790418MQTSMN01</t>
  </si>
  <si>
    <t>Iturbide #7A</t>
  </si>
  <si>
    <t xml:space="preserve">Sandra Socorro </t>
  </si>
  <si>
    <t>ROMS900505MGTDNN04</t>
  </si>
  <si>
    <t>Morelos#12</t>
  </si>
  <si>
    <t>Maria Del Rayo Andrea</t>
  </si>
  <si>
    <t>GUMR941017MGTRRY05</t>
  </si>
  <si>
    <t>Lopez mateos #8</t>
  </si>
  <si>
    <t xml:space="preserve">Teresita de jesus </t>
  </si>
  <si>
    <t>Rogriguez</t>
  </si>
  <si>
    <t>MART870512MGTRDR06</t>
  </si>
  <si>
    <t>Hidalgo #55</t>
  </si>
  <si>
    <t xml:space="preserve">Catalina De Jesus </t>
  </si>
  <si>
    <t>GOHC940419MGTMRT02</t>
  </si>
  <si>
    <t xml:space="preserve">Luz Magdalena </t>
  </si>
  <si>
    <t>ROCL850813MGTDNZ09</t>
  </si>
  <si>
    <t>Alamo#2</t>
  </si>
  <si>
    <t xml:space="preserve">Lili Estefania </t>
  </si>
  <si>
    <t>LOCL960325MGTPRL05</t>
  </si>
  <si>
    <t>Emiliano zapata#11</t>
  </si>
  <si>
    <t xml:space="preserve">cerro prieto </t>
  </si>
  <si>
    <t xml:space="preserve">Gabriela Guadalupe </t>
  </si>
  <si>
    <t>CARG910603MGTNJB02</t>
  </si>
  <si>
    <t>Jesus Aguilera#24</t>
  </si>
  <si>
    <t>38/702</t>
  </si>
  <si>
    <t xml:space="preserve">Ma,Del Refugio </t>
  </si>
  <si>
    <t>JIHR670601MGTMRF05</t>
  </si>
  <si>
    <t>Jesus carrillo#29</t>
  </si>
  <si>
    <t xml:space="preserve">Ana Luisa </t>
  </si>
  <si>
    <t>GAMA791007MGTRRRN01</t>
  </si>
  <si>
    <t>Plan de ayala #1</t>
  </si>
  <si>
    <t xml:space="preserve">Maria Luisa </t>
  </si>
  <si>
    <t>GAVL780603MGTRGS01</t>
  </si>
  <si>
    <t>5  de mayo#1</t>
  </si>
  <si>
    <t xml:space="preserve">Norma Lidia </t>
  </si>
  <si>
    <t xml:space="preserve">Gallegos </t>
  </si>
  <si>
    <t>Francisco villa#1 B</t>
  </si>
  <si>
    <t>Maria Clemencia</t>
  </si>
  <si>
    <t>PAVC930104MGTTGL030</t>
  </si>
  <si>
    <t>Venustiano carranza #65</t>
  </si>
  <si>
    <t xml:space="preserve">Ma.Concepcion </t>
  </si>
  <si>
    <t>Miranda</t>
  </si>
  <si>
    <t>GOMC650117MGTNRN08</t>
  </si>
  <si>
    <t>Lazaro Cardenaz #6 B</t>
  </si>
  <si>
    <t xml:space="preserve">Buenavista </t>
  </si>
  <si>
    <t>AIGM720801MGTRMR07</t>
  </si>
  <si>
    <t>Rio bravo #415</t>
  </si>
  <si>
    <t>ROLJ9010247MGTDRN02</t>
  </si>
  <si>
    <t>Hidalgo#105</t>
  </si>
  <si>
    <t>Juana Veronica</t>
  </si>
  <si>
    <t>CABJ881216MGTNRN05</t>
  </si>
  <si>
    <t>Zaragoza#18</t>
  </si>
  <si>
    <t xml:space="preserve">Karla Adriana </t>
  </si>
  <si>
    <t>MOGK880804MGTNRR04</t>
  </si>
  <si>
    <t>PRIV revolucion #5</t>
  </si>
  <si>
    <t>Angelica Yadira</t>
  </si>
  <si>
    <t>Cantero</t>
  </si>
  <si>
    <t>TICA860313MGTRNN03</t>
  </si>
  <si>
    <t>Fidel Angel Ramirez#7</t>
  </si>
  <si>
    <t>MEMA860902MGTDN03</t>
  </si>
  <si>
    <t>5 de mayo #4</t>
  </si>
  <si>
    <t>Campos</t>
  </si>
  <si>
    <t>HECC800418MGTRMC04</t>
  </si>
  <si>
    <t>Niños heroes#30</t>
  </si>
  <si>
    <t xml:space="preserve">fransico barrio alto </t>
  </si>
  <si>
    <t>MEAV790417MGTNLR03</t>
  </si>
  <si>
    <t>Ignacio allende #6</t>
  </si>
  <si>
    <t xml:space="preserve">Fatima Del Rosario </t>
  </si>
  <si>
    <t>Guillen</t>
  </si>
  <si>
    <t>HEGF960110MGTRLT08</t>
  </si>
  <si>
    <t>Victoriano huerta #28</t>
  </si>
  <si>
    <t xml:space="preserve">Bibiana </t>
  </si>
  <si>
    <t>VEPB921207MGTGTB05</t>
  </si>
  <si>
    <t>Camino real#18</t>
  </si>
  <si>
    <t>Amparo</t>
  </si>
  <si>
    <t>CARA730427MGTRJM02</t>
  </si>
  <si>
    <t>Maria Cela</t>
  </si>
  <si>
    <t>PUHC780325MGTGRL00</t>
  </si>
  <si>
    <t>melchor ocampo #4</t>
  </si>
  <si>
    <t>Maira Patricia</t>
  </si>
  <si>
    <t>Bocanegra</t>
  </si>
  <si>
    <t>EIBM790913MGTSCR00</t>
  </si>
  <si>
    <t>John f Kenedy#1</t>
  </si>
  <si>
    <t>Rosa Maria</t>
  </si>
  <si>
    <t>EIHR750808MGTSRS05</t>
  </si>
  <si>
    <t>John F Kennedy 2A</t>
  </si>
  <si>
    <t xml:space="preserve">Veronica Del Carmen </t>
  </si>
  <si>
    <t>Paredes</t>
  </si>
  <si>
    <t>HEPV920616MGTRRR04</t>
  </si>
  <si>
    <t>16/061992</t>
  </si>
  <si>
    <t>av Tarimoro#6</t>
  </si>
  <si>
    <t>huapango</t>
  </si>
  <si>
    <t xml:space="preserve">Ma Del Carmen </t>
  </si>
  <si>
    <t>Duran</t>
  </si>
  <si>
    <t>DUAC810716MGTRLR07</t>
  </si>
  <si>
    <t>5 de mayo #3A</t>
  </si>
  <si>
    <t>Maria del Rocio</t>
  </si>
  <si>
    <t>Rosas</t>
  </si>
  <si>
    <t>Ferrusquia</t>
  </si>
  <si>
    <t>ROFE851204MGTSRC03</t>
  </si>
  <si>
    <t>L cardenas #34</t>
  </si>
  <si>
    <t xml:space="preserve">las flores,tarimoro </t>
  </si>
  <si>
    <t xml:space="preserve">Maria Vanesa </t>
  </si>
  <si>
    <t>LARV871203MGTRMN05</t>
  </si>
  <si>
    <t>Emiliano zapata #130</t>
  </si>
  <si>
    <t>Ana Mariela</t>
  </si>
  <si>
    <t>Maya</t>
  </si>
  <si>
    <t>MARA920302MGTYDN09</t>
  </si>
  <si>
    <t>NIÑOS heroes#6</t>
  </si>
  <si>
    <t>Arellano</t>
  </si>
  <si>
    <t>AERG920419MGTRMD02</t>
  </si>
  <si>
    <t>Lima #23</t>
  </si>
  <si>
    <t xml:space="preserve">las huertas,tarimoro </t>
  </si>
  <si>
    <t>Blanca Janeth</t>
  </si>
  <si>
    <t>PACB930709MGTRRRL09</t>
  </si>
  <si>
    <t>09/07/19936</t>
  </si>
  <si>
    <t>Morelos #29</t>
  </si>
  <si>
    <t>san nicolas de la condesa</t>
  </si>
  <si>
    <t>Ana Maria Stephanie</t>
  </si>
  <si>
    <t>CEVA920921MGTRGN03</t>
  </si>
  <si>
    <t>Revoluccion #62</t>
  </si>
  <si>
    <t xml:space="preserve">Juan Angel </t>
  </si>
  <si>
    <t>Fuentes</t>
  </si>
  <si>
    <t>Vicencio</t>
  </si>
  <si>
    <t>FUVJ920722HGTNVN06</t>
  </si>
  <si>
    <t>Justos sierra #2</t>
  </si>
  <si>
    <t>panales galera</t>
  </si>
  <si>
    <t xml:space="preserve">Angelica </t>
  </si>
  <si>
    <t>Ramos</t>
  </si>
  <si>
    <t>RAPA840715MGTMRN05</t>
  </si>
  <si>
    <t>San Miguel #11</t>
  </si>
  <si>
    <t>Juana Elizabeth</t>
  </si>
  <si>
    <t>MERJ880624MGTDDN01</t>
  </si>
  <si>
    <t>SAn Miguel #1</t>
  </si>
  <si>
    <t xml:space="preserve">Ma. De jesus </t>
  </si>
  <si>
    <t>HERJ810224MGTRDS11</t>
  </si>
  <si>
    <t>Liduvina</t>
  </si>
  <si>
    <t>CACL841119MGTNND05</t>
  </si>
  <si>
    <t>Ocampo #6</t>
  </si>
  <si>
    <t>Maria  Guadalupe</t>
  </si>
  <si>
    <t>JAMG981003MGTMND08</t>
  </si>
  <si>
    <t>Girasoles #16</t>
  </si>
  <si>
    <t>GUAG870823MGTLVD08</t>
  </si>
  <si>
    <t>Panfilo natera#417</t>
  </si>
  <si>
    <t>Nancy</t>
  </si>
  <si>
    <t>MEPN791116MGTJGN07</t>
  </si>
  <si>
    <t>Jesus aguilera#307</t>
  </si>
  <si>
    <t>Miriam Leonila</t>
  </si>
  <si>
    <t>estrella</t>
  </si>
  <si>
    <t>RAEM851130MGTMSR04</t>
  </si>
  <si>
    <t>Adolfo lopez mateoz #13</t>
  </si>
  <si>
    <t>HERM790804MGTRDR05</t>
  </si>
  <si>
    <t>Ocampo #8</t>
  </si>
  <si>
    <t>Diana Erendira</t>
  </si>
  <si>
    <t>LUMD860426MGTLNN06</t>
  </si>
  <si>
    <t>16 de septiembre #42</t>
  </si>
  <si>
    <t xml:space="preserve">Maria Eva </t>
  </si>
  <si>
    <t>MAJE641020MGTNMV13</t>
  </si>
  <si>
    <t>Morelos #30</t>
  </si>
  <si>
    <t>Daniela Lizbeth</t>
  </si>
  <si>
    <t>guillen</t>
  </si>
  <si>
    <t>MAGD050610MGTRLNA1</t>
  </si>
  <si>
    <t>10/062005</t>
  </si>
  <si>
    <t>Rio Laja#410</t>
  </si>
  <si>
    <t>rosas</t>
  </si>
  <si>
    <t xml:space="preserve">lara </t>
  </si>
  <si>
    <t>ROLA890313MGTSRN025</t>
  </si>
  <si>
    <t>Guerrero #30</t>
  </si>
  <si>
    <t xml:space="preserve">ma.piedad </t>
  </si>
  <si>
    <t xml:space="preserve">patillo </t>
  </si>
  <si>
    <t>MAPP730523MGTRTD02</t>
  </si>
  <si>
    <t>23/05/19736</t>
  </si>
  <si>
    <t>PRIV allende #1</t>
  </si>
  <si>
    <t xml:space="preserve">J.Refugio </t>
  </si>
  <si>
    <t xml:space="preserve">Rocha </t>
  </si>
  <si>
    <t xml:space="preserve">Giuseppe Carolina </t>
  </si>
  <si>
    <t>Rorigueza</t>
  </si>
  <si>
    <t>PARG130425HGTTDSA5</t>
  </si>
  <si>
    <t>Miguel hidalgo,#4</t>
  </si>
  <si>
    <t xml:space="preserve">Miranda Guadalupe </t>
  </si>
  <si>
    <t>FURM140407MGTNMRA7</t>
  </si>
  <si>
    <t>Reforma #10</t>
  </si>
  <si>
    <t xml:space="preserve">Roman Eidan </t>
  </si>
  <si>
    <t>JASR171212HGTMNMA1</t>
  </si>
  <si>
    <t>Ignacio allende #10A</t>
  </si>
  <si>
    <t>ID</t>
  </si>
  <si>
    <t>NOMBRE, DENOMINACIÓN Y/O RAZÓN SOCIAL</t>
  </si>
  <si>
    <t>APELLIDO PATERNO</t>
  </si>
  <si>
    <t>APELLIDO MATERNO</t>
  </si>
  <si>
    <t>NÚMERO DE CONTRATO</t>
  </si>
  <si>
    <t>DESCRIPCIÓN</t>
  </si>
  <si>
    <t>FECHA DEL DEVENGO (dd/mm/yyyy)</t>
  </si>
  <si>
    <t>MONTO DEVENGADO C/IVA (en pesos)</t>
  </si>
  <si>
    <t>FECHA DE LA ENTREGA (dd/mm/yyyy)</t>
  </si>
  <si>
    <t>ENTREGABLE (documento que acredite la entrega)</t>
  </si>
  <si>
    <t>PARTIDA CLASIFICADOR</t>
  </si>
  <si>
    <t>MUNICIPAL</t>
  </si>
  <si>
    <t>ESTATAL</t>
  </si>
  <si>
    <t>FEDERAL PARTICIPACIONES</t>
  </si>
  <si>
    <t>FEDERAL OTROS LIBRE DISPOSICIÓN</t>
  </si>
  <si>
    <t>FEDERAL APORTACIONES</t>
  </si>
  <si>
    <t>FEDERAL OTROS ETIQUETADOS</t>
  </si>
  <si>
    <t>TOTAL</t>
  </si>
  <si>
    <t>FOLIO FISCAL (UUID)</t>
  </si>
  <si>
    <t>1</t>
  </si>
  <si>
    <t>AEGA391030</t>
  </si>
  <si>
    <t>ABEL</t>
  </si>
  <si>
    <t xml:space="preserve">SULFATO DE AMONIO </t>
  </si>
  <si>
    <t>solicitu de entrega</t>
  </si>
  <si>
    <t>2</t>
  </si>
  <si>
    <t>AALA741218</t>
  </si>
  <si>
    <t>3</t>
  </si>
  <si>
    <t>VARGAS</t>
  </si>
  <si>
    <t>4</t>
  </si>
  <si>
    <t>CASA441029</t>
  </si>
  <si>
    <t>ABIGAIL</t>
  </si>
  <si>
    <t>5</t>
  </si>
  <si>
    <t>6</t>
  </si>
  <si>
    <t>LURA850925</t>
  </si>
  <si>
    <t>ADOLFO</t>
  </si>
  <si>
    <t>7</t>
  </si>
  <si>
    <t>8</t>
  </si>
  <si>
    <t>AEMA780222</t>
  </si>
  <si>
    <t>ADRIAN</t>
  </si>
  <si>
    <t>9</t>
  </si>
  <si>
    <t>EATA790220</t>
  </si>
  <si>
    <t>10</t>
  </si>
  <si>
    <t>PESA640622</t>
  </si>
  <si>
    <t>11</t>
  </si>
  <si>
    <t>SXGA750410</t>
  </si>
  <si>
    <t>12</t>
  </si>
  <si>
    <t>CXGA821101</t>
  </si>
  <si>
    <t>ALBERTO</t>
  </si>
  <si>
    <t>13</t>
  </si>
  <si>
    <t>PASA720518</t>
  </si>
  <si>
    <t>14</t>
  </si>
  <si>
    <t>VEAA621104</t>
  </si>
  <si>
    <t>15</t>
  </si>
  <si>
    <t>16</t>
  </si>
  <si>
    <t>MOVA700119</t>
  </si>
  <si>
    <t>ALFONSO</t>
  </si>
  <si>
    <t>MONROY</t>
  </si>
  <si>
    <t>17</t>
  </si>
  <si>
    <t>AAAA750116</t>
  </si>
  <si>
    <t>ALFREDO</t>
  </si>
  <si>
    <t>ARAMBULA</t>
  </si>
  <si>
    <t>18</t>
  </si>
  <si>
    <t>MAJA600217</t>
  </si>
  <si>
    <t>19</t>
  </si>
  <si>
    <t>AUGA590629</t>
  </si>
  <si>
    <t>ALVARO</t>
  </si>
  <si>
    <t>20</t>
  </si>
  <si>
    <t>21</t>
  </si>
  <si>
    <t>JALA820119</t>
  </si>
  <si>
    <t>ANA LILIA</t>
  </si>
  <si>
    <t>22</t>
  </si>
  <si>
    <t>ANASTACIO</t>
  </si>
  <si>
    <t>23</t>
  </si>
  <si>
    <t>CAJA480704</t>
  </si>
  <si>
    <t>24</t>
  </si>
  <si>
    <t>GAAA721209</t>
  </si>
  <si>
    <t>25</t>
  </si>
  <si>
    <t>26</t>
  </si>
  <si>
    <t>RUSA480221</t>
  </si>
  <si>
    <t>27</t>
  </si>
  <si>
    <t>HERRERA</t>
  </si>
  <si>
    <t>28</t>
  </si>
  <si>
    <t>29</t>
  </si>
  <si>
    <t>AEVA600924</t>
  </si>
  <si>
    <t>ANTONIO</t>
  </si>
  <si>
    <t>30</t>
  </si>
  <si>
    <t>GORA810203</t>
  </si>
  <si>
    <t>31</t>
  </si>
  <si>
    <t>32</t>
  </si>
  <si>
    <t>33</t>
  </si>
  <si>
    <t>ROMA760522</t>
  </si>
  <si>
    <t>34</t>
  </si>
  <si>
    <t>RUGA660613</t>
  </si>
  <si>
    <t>35</t>
  </si>
  <si>
    <t>ZUDA531016</t>
  </si>
  <si>
    <t>36</t>
  </si>
  <si>
    <t>APOLINAR</t>
  </si>
  <si>
    <t>37</t>
  </si>
  <si>
    <t>AERA860620</t>
  </si>
  <si>
    <t>ARMANDO</t>
  </si>
  <si>
    <t>38</t>
  </si>
  <si>
    <t>PASA760721</t>
  </si>
  <si>
    <t>39</t>
  </si>
  <si>
    <t>HERA711013</t>
  </si>
  <si>
    <t>ARTURO</t>
  </si>
  <si>
    <t>40</t>
  </si>
  <si>
    <t>SOSA</t>
  </si>
  <si>
    <t>41</t>
  </si>
  <si>
    <t>SAPA700808</t>
  </si>
  <si>
    <t>42</t>
  </si>
  <si>
    <t>CXGA710711</t>
  </si>
  <si>
    <t>ATILANA</t>
  </si>
  <si>
    <t>43</t>
  </si>
  <si>
    <t>AIEA830810</t>
  </si>
  <si>
    <t>AURELIANO</t>
  </si>
  <si>
    <t>ARIZA</t>
  </si>
  <si>
    <t>ESCOGIDO</t>
  </si>
  <si>
    <t>44</t>
  </si>
  <si>
    <t>MARB521128</t>
  </si>
  <si>
    <t>BALTAZAR</t>
  </si>
  <si>
    <t>45</t>
  </si>
  <si>
    <t>ROCB610103</t>
  </si>
  <si>
    <t>46</t>
  </si>
  <si>
    <t>BERNARDO</t>
  </si>
  <si>
    <t>47</t>
  </si>
  <si>
    <t>GASB381104</t>
  </si>
  <si>
    <t>BULMARO</t>
  </si>
  <si>
    <t>48</t>
  </si>
  <si>
    <t>CAMC460718</t>
  </si>
  <si>
    <t>CAMILO</t>
  </si>
  <si>
    <t>49</t>
  </si>
  <si>
    <t>DESC611005</t>
  </si>
  <si>
    <t>CANDIDO</t>
  </si>
  <si>
    <t>50</t>
  </si>
  <si>
    <t>TASC670929</t>
  </si>
  <si>
    <t>CARMEN</t>
  </si>
  <si>
    <t>51</t>
  </si>
  <si>
    <t>RORC731122</t>
  </si>
  <si>
    <t>CASIMIRO</t>
  </si>
  <si>
    <t>52</t>
  </si>
  <si>
    <t>LULC690807</t>
  </si>
  <si>
    <t>CAYETANO</t>
  </si>
  <si>
    <t>53</t>
  </si>
  <si>
    <t>VADC781126</t>
  </si>
  <si>
    <t>CESAR HUMBERTO</t>
  </si>
  <si>
    <t>VALDEZ</t>
  </si>
  <si>
    <t>DUARTE</t>
  </si>
  <si>
    <t>54</t>
  </si>
  <si>
    <t>CIMITRIO</t>
  </si>
  <si>
    <t>55</t>
  </si>
  <si>
    <t>MEAC780717</t>
  </si>
  <si>
    <t>56</t>
  </si>
  <si>
    <t>57</t>
  </si>
  <si>
    <t>VEAC55021</t>
  </si>
  <si>
    <t>CORNELIO</t>
  </si>
  <si>
    <t>58</t>
  </si>
  <si>
    <t>CATC840924</t>
  </si>
  <si>
    <t>CRHISTIAN</t>
  </si>
  <si>
    <t>59</t>
  </si>
  <si>
    <t>JAMD490412</t>
  </si>
  <si>
    <t>DAMIANA</t>
  </si>
  <si>
    <t>60</t>
  </si>
  <si>
    <t>EATD680805</t>
  </si>
  <si>
    <t>DANIEL</t>
  </si>
  <si>
    <t>61</t>
  </si>
  <si>
    <t>ROJD701126</t>
  </si>
  <si>
    <t>62</t>
  </si>
  <si>
    <t>AEVD791030</t>
  </si>
  <si>
    <t>DAVID</t>
  </si>
  <si>
    <t>63</t>
  </si>
  <si>
    <t>AOLD920218</t>
  </si>
  <si>
    <t>ARROYO</t>
  </si>
  <si>
    <t>64</t>
  </si>
  <si>
    <t>JAAD860626</t>
  </si>
  <si>
    <t>65</t>
  </si>
  <si>
    <t>ROPD671127</t>
  </si>
  <si>
    <t>DAVID SEVERIANO</t>
  </si>
  <si>
    <t>66</t>
  </si>
  <si>
    <t>HERE960821</t>
  </si>
  <si>
    <t>EDWIN MOISES</t>
  </si>
  <si>
    <t>67</t>
  </si>
  <si>
    <t>CALE590609</t>
  </si>
  <si>
    <t>EFRAIN</t>
  </si>
  <si>
    <t>CAPILLA</t>
  </si>
  <si>
    <t>68</t>
  </si>
  <si>
    <t>MASE711125</t>
  </si>
  <si>
    <t>ELIA</t>
  </si>
  <si>
    <t>69</t>
  </si>
  <si>
    <t>ELISA</t>
  </si>
  <si>
    <t>70</t>
  </si>
  <si>
    <t>ZAME780125</t>
  </si>
  <si>
    <t>ELIZABETH</t>
  </si>
  <si>
    <t>71</t>
  </si>
  <si>
    <t>RAME770409</t>
  </si>
  <si>
    <t>72</t>
  </si>
  <si>
    <t>HEPE541008</t>
  </si>
  <si>
    <t>73</t>
  </si>
  <si>
    <t>AEAE930916</t>
  </si>
  <si>
    <t>EMMANUEL</t>
  </si>
  <si>
    <t>74</t>
  </si>
  <si>
    <t>HEPE730612</t>
  </si>
  <si>
    <t>ENRIQUE</t>
  </si>
  <si>
    <t>75</t>
  </si>
  <si>
    <t>ROAE671116</t>
  </si>
  <si>
    <t>EPIGMENIO</t>
  </si>
  <si>
    <t>76</t>
  </si>
  <si>
    <t>HEME640114</t>
  </si>
  <si>
    <t>ERNESTO</t>
  </si>
  <si>
    <t>77</t>
  </si>
  <si>
    <t>SOTO</t>
  </si>
  <si>
    <t>78</t>
  </si>
  <si>
    <t>CAGE751220</t>
  </si>
  <si>
    <t>EUSTACIO</t>
  </si>
  <si>
    <t>79</t>
  </si>
  <si>
    <t>ROVF620315</t>
  </si>
  <si>
    <t>FAUSTINO</t>
  </si>
  <si>
    <t>80</t>
  </si>
  <si>
    <t>HEPF570111</t>
  </si>
  <si>
    <t>FEDERICO</t>
  </si>
  <si>
    <t>81</t>
  </si>
  <si>
    <t>82</t>
  </si>
  <si>
    <t>AIGF700801</t>
  </si>
  <si>
    <t>FELIPE</t>
  </si>
  <si>
    <t>83</t>
  </si>
  <si>
    <t>MAAF531031</t>
  </si>
  <si>
    <t>84</t>
  </si>
  <si>
    <t>ROAF800127</t>
  </si>
  <si>
    <t>85</t>
  </si>
  <si>
    <t>AEGF550924</t>
  </si>
  <si>
    <t>FIDEL</t>
  </si>
  <si>
    <t>86</t>
  </si>
  <si>
    <t>GOLF550211</t>
  </si>
  <si>
    <t>87</t>
  </si>
  <si>
    <t>FILEMON</t>
  </si>
  <si>
    <t>88</t>
  </si>
  <si>
    <t>AEMF520411</t>
  </si>
  <si>
    <t>FILIBERTO</t>
  </si>
  <si>
    <t>89</t>
  </si>
  <si>
    <t>FLORENTINO</t>
  </si>
  <si>
    <t>90</t>
  </si>
  <si>
    <t>FRANCISCO</t>
  </si>
  <si>
    <t>91</t>
  </si>
  <si>
    <t>SAXF400927</t>
  </si>
  <si>
    <t>92</t>
  </si>
  <si>
    <t>93</t>
  </si>
  <si>
    <t>GARF760927</t>
  </si>
  <si>
    <t>94</t>
  </si>
  <si>
    <t>VEGG420227</t>
  </si>
  <si>
    <t>GABRIEL</t>
  </si>
  <si>
    <t>95</t>
  </si>
  <si>
    <t>GALINDO</t>
  </si>
  <si>
    <t>96</t>
  </si>
  <si>
    <t>HECG821025</t>
  </si>
  <si>
    <t>GERARDO</t>
  </si>
  <si>
    <t>97</t>
  </si>
  <si>
    <t>TAAG740227</t>
  </si>
  <si>
    <t>98</t>
  </si>
  <si>
    <t>JEREMIAS</t>
  </si>
  <si>
    <t>99</t>
  </si>
  <si>
    <t>MORG880904</t>
  </si>
  <si>
    <t>GERMAN</t>
  </si>
  <si>
    <t>100</t>
  </si>
  <si>
    <t>AERG810418</t>
  </si>
  <si>
    <t>101</t>
  </si>
  <si>
    <t>LOSG780304</t>
  </si>
  <si>
    <t>102</t>
  </si>
  <si>
    <t>TIGG610214</t>
  </si>
  <si>
    <t>GUILLERMO</t>
  </si>
  <si>
    <t>103</t>
  </si>
  <si>
    <t>CELH680706</t>
  </si>
  <si>
    <t>HERMINIO</t>
  </si>
  <si>
    <t>104</t>
  </si>
  <si>
    <t>SAJH541204</t>
  </si>
  <si>
    <t>105</t>
  </si>
  <si>
    <t>TISH550314</t>
  </si>
  <si>
    <t>HUMBERTO</t>
  </si>
  <si>
    <t>106</t>
  </si>
  <si>
    <t>ISAIAS</t>
  </si>
  <si>
    <t>107</t>
  </si>
  <si>
    <t>SASI780115</t>
  </si>
  <si>
    <t>ISIDRO</t>
  </si>
  <si>
    <t>108</t>
  </si>
  <si>
    <t>SAMI630916</t>
  </si>
  <si>
    <t>ISMAEL</t>
  </si>
  <si>
    <t>109</t>
  </si>
  <si>
    <t>RAAG511225</t>
  </si>
  <si>
    <t>J GABRIEL</t>
  </si>
  <si>
    <t>ARAMBURO</t>
  </si>
  <si>
    <t>110</t>
  </si>
  <si>
    <t>RACA810411</t>
  </si>
  <si>
    <t>J. ALFREDO</t>
  </si>
  <si>
    <t>111</t>
  </si>
  <si>
    <t>AERC620916</t>
  </si>
  <si>
    <t>J. CARMEN</t>
  </si>
  <si>
    <t>RENTERIA</t>
  </si>
  <si>
    <t>112</t>
  </si>
  <si>
    <t>113</t>
  </si>
  <si>
    <t>RORC530623</t>
  </si>
  <si>
    <t>J. CASIMIRO</t>
  </si>
  <si>
    <t>114</t>
  </si>
  <si>
    <t>GAED510326</t>
  </si>
  <si>
    <t>J. DAVID</t>
  </si>
  <si>
    <t>115</t>
  </si>
  <si>
    <t>GOHG430304</t>
  </si>
  <si>
    <t>J. GUADALUPE</t>
  </si>
  <si>
    <t>GOVEA</t>
  </si>
  <si>
    <t>116</t>
  </si>
  <si>
    <t>J. JESUS</t>
  </si>
  <si>
    <t>117</t>
  </si>
  <si>
    <t>GUCJ581030</t>
  </si>
  <si>
    <t>CHAVEZ</t>
  </si>
  <si>
    <t>118</t>
  </si>
  <si>
    <t>MAMJ521213</t>
  </si>
  <si>
    <t>119</t>
  </si>
  <si>
    <t>120</t>
  </si>
  <si>
    <t>PULJ641009</t>
  </si>
  <si>
    <t>121</t>
  </si>
  <si>
    <t>VEMM761221</t>
  </si>
  <si>
    <t>J. MANUEL</t>
  </si>
  <si>
    <t>122</t>
  </si>
  <si>
    <t>CAGN540224</t>
  </si>
  <si>
    <t>J. NICOLAS</t>
  </si>
  <si>
    <t>123</t>
  </si>
  <si>
    <t>JAAR620117</t>
  </si>
  <si>
    <t>124</t>
  </si>
  <si>
    <t>JICR500728</t>
  </si>
  <si>
    <t>CASILLAS</t>
  </si>
  <si>
    <t>125</t>
  </si>
  <si>
    <t>CAMR510627</t>
  </si>
  <si>
    <t>J. RITO</t>
  </si>
  <si>
    <t>126</t>
  </si>
  <si>
    <t>J. ROBERTO</t>
  </si>
  <si>
    <t>127</t>
  </si>
  <si>
    <t>AERS650817</t>
  </si>
  <si>
    <t>J. SALUD</t>
  </si>
  <si>
    <t>128</t>
  </si>
  <si>
    <t>GAVS520311</t>
  </si>
  <si>
    <t>129</t>
  </si>
  <si>
    <t>TILS461101</t>
  </si>
  <si>
    <t>J. SANTOS</t>
  </si>
  <si>
    <t>130</t>
  </si>
  <si>
    <t>REGS590922</t>
  </si>
  <si>
    <t>J. SERGIO DE LA SALUD</t>
  </si>
  <si>
    <t>GAMIÑO</t>
  </si>
  <si>
    <t>131</t>
  </si>
  <si>
    <t>TIJS611023</t>
  </si>
  <si>
    <t>J. SOCORRO</t>
  </si>
  <si>
    <t>132</t>
  </si>
  <si>
    <t>PUTT570817</t>
  </si>
  <si>
    <t>J. TRINIDAD</t>
  </si>
  <si>
    <t>133</t>
  </si>
  <si>
    <t>AEJV471115</t>
  </si>
  <si>
    <t>J. VENTURA</t>
  </si>
  <si>
    <t>134</t>
  </si>
  <si>
    <t>CERJ471016</t>
  </si>
  <si>
    <t>JACINTO</t>
  </si>
  <si>
    <t>135</t>
  </si>
  <si>
    <t>CESJ551006</t>
  </si>
  <si>
    <t>136</t>
  </si>
  <si>
    <t>CIMJ700323</t>
  </si>
  <si>
    <t>CISNEROS</t>
  </si>
  <si>
    <t>137</t>
  </si>
  <si>
    <t>JAVIER</t>
  </si>
  <si>
    <t>138</t>
  </si>
  <si>
    <t>139</t>
  </si>
  <si>
    <t>140</t>
  </si>
  <si>
    <t>LAJJ790818</t>
  </si>
  <si>
    <t>JAIMES</t>
  </si>
  <si>
    <t>141</t>
  </si>
  <si>
    <t>142</t>
  </si>
  <si>
    <t>SOGJ480218</t>
  </si>
  <si>
    <t>143</t>
  </si>
  <si>
    <t>TAPJ660119</t>
  </si>
  <si>
    <t>JESUS DOMINGO REFUGIO</t>
  </si>
  <si>
    <t>144</t>
  </si>
  <si>
    <t>UIRJ980520</t>
  </si>
  <si>
    <t>JESUS EDUARDO</t>
  </si>
  <si>
    <t>145</t>
  </si>
  <si>
    <t>MARJ770811</t>
  </si>
  <si>
    <t>146</t>
  </si>
  <si>
    <t>JASJ520119</t>
  </si>
  <si>
    <t>JOEL</t>
  </si>
  <si>
    <t>147</t>
  </si>
  <si>
    <t>148</t>
  </si>
  <si>
    <t>GACJ680110</t>
  </si>
  <si>
    <t>149</t>
  </si>
  <si>
    <t>GOAJ740723</t>
  </si>
  <si>
    <t>150</t>
  </si>
  <si>
    <t>MAGJ520306</t>
  </si>
  <si>
    <t>151</t>
  </si>
  <si>
    <t>LAAJ010312</t>
  </si>
  <si>
    <t>JORGE IVAN</t>
  </si>
  <si>
    <t>152</t>
  </si>
  <si>
    <t>HECJ740720</t>
  </si>
  <si>
    <t>JORGE LUIS</t>
  </si>
  <si>
    <t>153</t>
  </si>
  <si>
    <t>GOCJ540521</t>
  </si>
  <si>
    <t>154</t>
  </si>
  <si>
    <t>GOFJ580725</t>
  </si>
  <si>
    <t>155</t>
  </si>
  <si>
    <t>HEMJ531204</t>
  </si>
  <si>
    <t>156</t>
  </si>
  <si>
    <t>JATJ791224</t>
  </si>
  <si>
    <t>157</t>
  </si>
  <si>
    <t>MASJ760828</t>
  </si>
  <si>
    <t>158</t>
  </si>
  <si>
    <t>MAXJ360103</t>
  </si>
  <si>
    <t>159</t>
  </si>
  <si>
    <t>MERJ450603</t>
  </si>
  <si>
    <t>160</t>
  </si>
  <si>
    <t>RICJ601222</t>
  </si>
  <si>
    <t>161</t>
  </si>
  <si>
    <t>ROLJ551014</t>
  </si>
  <si>
    <t>162</t>
  </si>
  <si>
    <t>163</t>
  </si>
  <si>
    <t>CASA560705</t>
  </si>
  <si>
    <t>JOSE AGUSTIN QUIRINO</t>
  </si>
  <si>
    <t>164</t>
  </si>
  <si>
    <t>GOJA670209</t>
  </si>
  <si>
    <t>JOSE ALBERTO</t>
  </si>
  <si>
    <t>165</t>
  </si>
  <si>
    <t>MAPA590517</t>
  </si>
  <si>
    <t>JOSE ALFONSO</t>
  </si>
  <si>
    <t>166</t>
  </si>
  <si>
    <t>JOSE ANGEL</t>
  </si>
  <si>
    <t>LUGO</t>
  </si>
  <si>
    <t>167</t>
  </si>
  <si>
    <t>JIRA590323</t>
  </si>
  <si>
    <t>168</t>
  </si>
  <si>
    <t>MESA590301</t>
  </si>
  <si>
    <t>JOSE ARTURO</t>
  </si>
  <si>
    <t>169</t>
  </si>
  <si>
    <t>CERB510115</t>
  </si>
  <si>
    <t>JOSE BENITO JUAN</t>
  </si>
  <si>
    <t>170</t>
  </si>
  <si>
    <t>JOSE CARLOS</t>
  </si>
  <si>
    <t>171</t>
  </si>
  <si>
    <t>JOSE CARMEN</t>
  </si>
  <si>
    <t>172</t>
  </si>
  <si>
    <t>LEJC610829</t>
  </si>
  <si>
    <t>JOSE CRISTOBAL</t>
  </si>
  <si>
    <t>173</t>
  </si>
  <si>
    <t>JOSE DAVID</t>
  </si>
  <si>
    <t>174</t>
  </si>
  <si>
    <t>PAHJ730629</t>
  </si>
  <si>
    <t>175</t>
  </si>
  <si>
    <t>SATD590219</t>
  </si>
  <si>
    <t>JOSE DOMINGO</t>
  </si>
  <si>
    <t>SAINZ</t>
  </si>
  <si>
    <t>176</t>
  </si>
  <si>
    <t>UIFE661031</t>
  </si>
  <si>
    <t>JOSE EDUARDO</t>
  </si>
  <si>
    <t>FRIAS</t>
  </si>
  <si>
    <t>177</t>
  </si>
  <si>
    <t>JOSE EFRAIN</t>
  </si>
  <si>
    <t>178</t>
  </si>
  <si>
    <t>JOSE FRANCISCO</t>
  </si>
  <si>
    <t>179</t>
  </si>
  <si>
    <t>MAMG550504</t>
  </si>
  <si>
    <t>JOSE GABRIEL</t>
  </si>
  <si>
    <t>180</t>
  </si>
  <si>
    <t>181</t>
  </si>
  <si>
    <t>RUSG470707</t>
  </si>
  <si>
    <t>182</t>
  </si>
  <si>
    <t>GOVJ401215</t>
  </si>
  <si>
    <t>183</t>
  </si>
  <si>
    <t>SAMJ570623</t>
  </si>
  <si>
    <t>JOSE JORGE</t>
  </si>
  <si>
    <t>184</t>
  </si>
  <si>
    <t>TAAJ560809</t>
  </si>
  <si>
    <t>JOSE JUAN</t>
  </si>
  <si>
    <t>185</t>
  </si>
  <si>
    <t>JOSE LINO</t>
  </si>
  <si>
    <t>186</t>
  </si>
  <si>
    <t>GOAL550618</t>
  </si>
  <si>
    <t>187</t>
  </si>
  <si>
    <t>LUCL771016</t>
  </si>
  <si>
    <t>188</t>
  </si>
  <si>
    <t>MOLL681026</t>
  </si>
  <si>
    <t>189</t>
  </si>
  <si>
    <t>RIML500415</t>
  </si>
  <si>
    <t>190</t>
  </si>
  <si>
    <t>191</t>
  </si>
  <si>
    <t>SAMM860706</t>
  </si>
  <si>
    <t>JOSE MANUEL</t>
  </si>
  <si>
    <t>MANCERA</t>
  </si>
  <si>
    <t>192</t>
  </si>
  <si>
    <t>MARM540510</t>
  </si>
  <si>
    <t>JOSE MIGUEL</t>
  </si>
  <si>
    <t>193</t>
  </si>
  <si>
    <t>REGR570921</t>
  </si>
  <si>
    <t>JOSE ROBERTO</t>
  </si>
  <si>
    <t>194</t>
  </si>
  <si>
    <t>YEHV770521</t>
  </si>
  <si>
    <t>JOSE VENTURA</t>
  </si>
  <si>
    <t>195</t>
  </si>
  <si>
    <t>JOSUE</t>
  </si>
  <si>
    <t>ALBOR</t>
  </si>
  <si>
    <t>196</t>
  </si>
  <si>
    <t>197</t>
  </si>
  <si>
    <t>198</t>
  </si>
  <si>
    <t>LEAJ650828</t>
  </si>
  <si>
    <t>199</t>
  </si>
  <si>
    <t>LOMJ620420</t>
  </si>
  <si>
    <t>200</t>
  </si>
  <si>
    <t>MAJJ800916</t>
  </si>
  <si>
    <t>201</t>
  </si>
  <si>
    <t>MESJ680412</t>
  </si>
  <si>
    <t>202</t>
  </si>
  <si>
    <t>RATJ400225</t>
  </si>
  <si>
    <t>TOVAR</t>
  </si>
  <si>
    <t>203</t>
  </si>
  <si>
    <t>REGJ520101</t>
  </si>
  <si>
    <t>204</t>
  </si>
  <si>
    <t>SAMJ740729</t>
  </si>
  <si>
    <t>205</t>
  </si>
  <si>
    <t>VELJ540725</t>
  </si>
  <si>
    <t>206</t>
  </si>
  <si>
    <t>CAAJ920216</t>
  </si>
  <si>
    <t>JUAN CARLOS</t>
  </si>
  <si>
    <t>207</t>
  </si>
  <si>
    <t>SARABIA</t>
  </si>
  <si>
    <t>208</t>
  </si>
  <si>
    <t>JUAN DANIEL</t>
  </si>
  <si>
    <t>209</t>
  </si>
  <si>
    <t>ROYJ920722</t>
  </si>
  <si>
    <t>JUAN DE DIOS</t>
  </si>
  <si>
    <t>210</t>
  </si>
  <si>
    <t>GOMJ870807</t>
  </si>
  <si>
    <t>JUAN FRANCISCO</t>
  </si>
  <si>
    <t>211</t>
  </si>
  <si>
    <t>GORJ790514</t>
  </si>
  <si>
    <t>JUAN LUIS</t>
  </si>
  <si>
    <t>212</t>
  </si>
  <si>
    <t>GOAJ731020</t>
  </si>
  <si>
    <t>213</t>
  </si>
  <si>
    <t>VEMJ920917</t>
  </si>
  <si>
    <t>JUAN MANUEL</t>
  </si>
  <si>
    <t>MONRROY</t>
  </si>
  <si>
    <t>214</t>
  </si>
  <si>
    <t>215</t>
  </si>
  <si>
    <t>216</t>
  </si>
  <si>
    <t>LEONARDO</t>
  </si>
  <si>
    <t>217</t>
  </si>
  <si>
    <t>CAGL640218</t>
  </si>
  <si>
    <t>LEONEL</t>
  </si>
  <si>
    <t>218</t>
  </si>
  <si>
    <t>219</t>
  </si>
  <si>
    <t>SAHL660820</t>
  </si>
  <si>
    <t>220</t>
  </si>
  <si>
    <t>AEVL511028</t>
  </si>
  <si>
    <t>LUCIANO</t>
  </si>
  <si>
    <t>221</t>
  </si>
  <si>
    <t>LUCINA</t>
  </si>
  <si>
    <t>GASCA</t>
  </si>
  <si>
    <t>222</t>
  </si>
  <si>
    <t>HECL971227</t>
  </si>
  <si>
    <t>CORTEZ</t>
  </si>
  <si>
    <t>223</t>
  </si>
  <si>
    <t>MEGL590623</t>
  </si>
  <si>
    <t>M DE LA LUZ</t>
  </si>
  <si>
    <t>224</t>
  </si>
  <si>
    <t>ROMR560405</t>
  </si>
  <si>
    <t>M ROSARIO</t>
  </si>
  <si>
    <t>225</t>
  </si>
  <si>
    <t>MATJ600408</t>
  </si>
  <si>
    <t>M. DE JESUS</t>
  </si>
  <si>
    <t>226</t>
  </si>
  <si>
    <t>CAVD560809</t>
  </si>
  <si>
    <t>M. DOLORES</t>
  </si>
  <si>
    <t>227</t>
  </si>
  <si>
    <t>PEAS550815</t>
  </si>
  <si>
    <t>M. SALUD</t>
  </si>
  <si>
    <t>228</t>
  </si>
  <si>
    <t>MA ARACELI</t>
  </si>
  <si>
    <t>LEDESMA</t>
  </si>
  <si>
    <t>229</t>
  </si>
  <si>
    <t>230</t>
  </si>
  <si>
    <t>AUGR63 0923</t>
  </si>
  <si>
    <t>MA DEL ROSARIO</t>
  </si>
  <si>
    <t>231</t>
  </si>
  <si>
    <t>VECA580715</t>
  </si>
  <si>
    <t>MA. ALICIA</t>
  </si>
  <si>
    <t>232</t>
  </si>
  <si>
    <t>COMB650324</t>
  </si>
  <si>
    <t>MA. BERTHA</t>
  </si>
  <si>
    <t>233</t>
  </si>
  <si>
    <t>CEAE550710</t>
  </si>
  <si>
    <t>MA. ESTHER</t>
  </si>
  <si>
    <t>AGUADO</t>
  </si>
  <si>
    <t>234</t>
  </si>
  <si>
    <t>CALG800727</t>
  </si>
  <si>
    <t>235</t>
  </si>
  <si>
    <t>AACM620117</t>
  </si>
  <si>
    <t>MA. MARINA</t>
  </si>
  <si>
    <t>236</t>
  </si>
  <si>
    <t>CAMM560609</t>
  </si>
  <si>
    <t>MA. MARTHA</t>
  </si>
  <si>
    <t>237</t>
  </si>
  <si>
    <t>BARP601202</t>
  </si>
  <si>
    <t>MA. PIEDAD</t>
  </si>
  <si>
    <t>RUBIO</t>
  </si>
  <si>
    <t>238</t>
  </si>
  <si>
    <t>AESM441012</t>
  </si>
  <si>
    <t>MACARIO</t>
  </si>
  <si>
    <t>ARREOLA</t>
  </si>
  <si>
    <t>239</t>
  </si>
  <si>
    <t>MAGM850307</t>
  </si>
  <si>
    <t>240</t>
  </si>
  <si>
    <t>RIVM451212</t>
  </si>
  <si>
    <t>RIVERA</t>
  </si>
  <si>
    <t>241</t>
  </si>
  <si>
    <t>MARGARITA</t>
  </si>
  <si>
    <t>242</t>
  </si>
  <si>
    <t>LAAM641013</t>
  </si>
  <si>
    <t>243</t>
  </si>
  <si>
    <t>VESM660418</t>
  </si>
  <si>
    <t>244</t>
  </si>
  <si>
    <t>CADM541110</t>
  </si>
  <si>
    <t>245</t>
  </si>
  <si>
    <t>MALM381103</t>
  </si>
  <si>
    <t>246</t>
  </si>
  <si>
    <t>OICM680721</t>
  </si>
  <si>
    <t>247</t>
  </si>
  <si>
    <t>RAHM690311</t>
  </si>
  <si>
    <t>248</t>
  </si>
  <si>
    <t>LXCA601209</t>
  </si>
  <si>
    <t>MARIA ANTONIA</t>
  </si>
  <si>
    <t>249</t>
  </si>
  <si>
    <t>FORA780128</t>
  </si>
  <si>
    <t>MARIA ASUCENA</t>
  </si>
  <si>
    <t>250</t>
  </si>
  <si>
    <t>HEZC401111</t>
  </si>
  <si>
    <t>251</t>
  </si>
  <si>
    <t>PUHC780325</t>
  </si>
  <si>
    <t>MARIA CELA</t>
  </si>
  <si>
    <t>252</t>
  </si>
  <si>
    <t>GADL000101</t>
  </si>
  <si>
    <t>253</t>
  </si>
  <si>
    <t>VASL770222</t>
  </si>
  <si>
    <t>MARIA DE LOURDES</t>
  </si>
  <si>
    <t>254</t>
  </si>
  <si>
    <t>SAMG970420</t>
  </si>
  <si>
    <t>MIRANDA</t>
  </si>
  <si>
    <t>255</t>
  </si>
  <si>
    <t>256</t>
  </si>
  <si>
    <t>AUGL490416</t>
  </si>
  <si>
    <t>257</t>
  </si>
  <si>
    <t>EITL311119</t>
  </si>
  <si>
    <t>TERRERO</t>
  </si>
  <si>
    <t>258</t>
  </si>
  <si>
    <t>MAVL350626</t>
  </si>
  <si>
    <t>259</t>
  </si>
  <si>
    <t>MASM660730</t>
  </si>
  <si>
    <t>MARIA MARICELA</t>
  </si>
  <si>
    <t>260</t>
  </si>
  <si>
    <t>261</t>
  </si>
  <si>
    <t>262</t>
  </si>
  <si>
    <t>AAMM840914</t>
  </si>
  <si>
    <t>263</t>
  </si>
  <si>
    <t>MASM790717</t>
  </si>
  <si>
    <t>264</t>
  </si>
  <si>
    <t>CAPM770812</t>
  </si>
  <si>
    <t>MARIO</t>
  </si>
  <si>
    <t>265</t>
  </si>
  <si>
    <t>CAXM430126</t>
  </si>
  <si>
    <t>266</t>
  </si>
  <si>
    <t>GUMM820224</t>
  </si>
  <si>
    <t>GUZMAN</t>
  </si>
  <si>
    <t>267</t>
  </si>
  <si>
    <t>268</t>
  </si>
  <si>
    <t>JIMM880119</t>
  </si>
  <si>
    <t>MARIO FABIAN</t>
  </si>
  <si>
    <t>269</t>
  </si>
  <si>
    <t>AACM560924</t>
  </si>
  <si>
    <t>MARTIN</t>
  </si>
  <si>
    <t>270</t>
  </si>
  <si>
    <t>GATM690321</t>
  </si>
  <si>
    <t>271</t>
  </si>
  <si>
    <t>GUCM720103</t>
  </si>
  <si>
    <t>272</t>
  </si>
  <si>
    <t>JADM660519</t>
  </si>
  <si>
    <t>273</t>
  </si>
  <si>
    <t>OISM681111</t>
  </si>
  <si>
    <t>274</t>
  </si>
  <si>
    <t>GAMM590807</t>
  </si>
  <si>
    <t>MIGUEL</t>
  </si>
  <si>
    <t>275</t>
  </si>
  <si>
    <t>JICM990416</t>
  </si>
  <si>
    <t>276</t>
  </si>
  <si>
    <t>CABAÑAS</t>
  </si>
  <si>
    <t>277</t>
  </si>
  <si>
    <t>PECM600522</t>
  </si>
  <si>
    <t>278</t>
  </si>
  <si>
    <t>SASM670529</t>
  </si>
  <si>
    <t>279</t>
  </si>
  <si>
    <t>280</t>
  </si>
  <si>
    <t>CAPM570508</t>
  </si>
  <si>
    <t>281</t>
  </si>
  <si>
    <t>282</t>
  </si>
  <si>
    <t>283</t>
  </si>
  <si>
    <t>284</t>
  </si>
  <si>
    <t>PEMM870224</t>
  </si>
  <si>
    <t>285</t>
  </si>
  <si>
    <t>286</t>
  </si>
  <si>
    <t>SAVM520601</t>
  </si>
  <si>
    <t>MODESTO</t>
  </si>
  <si>
    <t>287</t>
  </si>
  <si>
    <t>GAMN730805</t>
  </si>
  <si>
    <t>NICOLAS</t>
  </si>
  <si>
    <t>288</t>
  </si>
  <si>
    <t>MEFN581127</t>
  </si>
  <si>
    <t>NICOLASA</t>
  </si>
  <si>
    <t>289</t>
  </si>
  <si>
    <t>MABN581130</t>
  </si>
  <si>
    <t>NOEMI</t>
  </si>
  <si>
    <t>290</t>
  </si>
  <si>
    <t>TISN740128</t>
  </si>
  <si>
    <t>NORBERTO</t>
  </si>
  <si>
    <t>291</t>
  </si>
  <si>
    <t>MARO500101</t>
  </si>
  <si>
    <t>ODILON</t>
  </si>
  <si>
    <t>292</t>
  </si>
  <si>
    <t>GACO651007</t>
  </si>
  <si>
    <t>OLGA</t>
  </si>
  <si>
    <t>293</t>
  </si>
  <si>
    <t>CAJP720107</t>
  </si>
  <si>
    <t>294</t>
  </si>
  <si>
    <t>AERP780903</t>
  </si>
  <si>
    <t>295</t>
  </si>
  <si>
    <t>MEZANO</t>
  </si>
  <si>
    <t>296</t>
  </si>
  <si>
    <t>297</t>
  </si>
  <si>
    <t>POPP660416</t>
  </si>
  <si>
    <t>PONCIANO</t>
  </si>
  <si>
    <t>298</t>
  </si>
  <si>
    <t>FUFP360912</t>
  </si>
  <si>
    <t>PORFIRIO</t>
  </si>
  <si>
    <t>FERRUSQUIA</t>
  </si>
  <si>
    <t>299</t>
  </si>
  <si>
    <t>CABR471218</t>
  </si>
  <si>
    <t>RAFAEL</t>
  </si>
  <si>
    <t>300</t>
  </si>
  <si>
    <t>CERR680619</t>
  </si>
  <si>
    <t>301</t>
  </si>
  <si>
    <t>CEMR630623</t>
  </si>
  <si>
    <t>302</t>
  </si>
  <si>
    <t>GARR460901</t>
  </si>
  <si>
    <t>303</t>
  </si>
  <si>
    <t>HEGR540103</t>
  </si>
  <si>
    <t>304</t>
  </si>
  <si>
    <t>SOAR550612</t>
  </si>
  <si>
    <t>305</t>
  </si>
  <si>
    <t>SOPR620228</t>
  </si>
  <si>
    <t>306</t>
  </si>
  <si>
    <t>RAOR670720</t>
  </si>
  <si>
    <t>307</t>
  </si>
  <si>
    <t>SAZR731013</t>
  </si>
  <si>
    <t>RAMIRO</t>
  </si>
  <si>
    <t>308</t>
  </si>
  <si>
    <t>SANR440920</t>
  </si>
  <si>
    <t>309</t>
  </si>
  <si>
    <t>AEPR550221</t>
  </si>
  <si>
    <t>RAUL</t>
  </si>
  <si>
    <t>310</t>
  </si>
  <si>
    <t>311</t>
  </si>
  <si>
    <t>ESPINOSA</t>
  </si>
  <si>
    <t>312</t>
  </si>
  <si>
    <t>313</t>
  </si>
  <si>
    <t>MAHR681104</t>
  </si>
  <si>
    <t>314</t>
  </si>
  <si>
    <t>ROPR581013</t>
  </si>
  <si>
    <t>315</t>
  </si>
  <si>
    <t>MEPR630720</t>
  </si>
  <si>
    <t>RAYMUNDO</t>
  </si>
  <si>
    <t>MEDRANO</t>
  </si>
  <si>
    <t>316</t>
  </si>
  <si>
    <t>EATR910413</t>
  </si>
  <si>
    <t>RENE</t>
  </si>
  <si>
    <t>317</t>
  </si>
  <si>
    <t>RICR700105</t>
  </si>
  <si>
    <t>REYNALDO</t>
  </si>
  <si>
    <t>318</t>
  </si>
  <si>
    <t>GASR860417</t>
  </si>
  <si>
    <t>RICARDO ISMAEL</t>
  </si>
  <si>
    <t>319</t>
  </si>
  <si>
    <t>CAPR720810</t>
  </si>
  <si>
    <t>ROBERTO</t>
  </si>
  <si>
    <t>320</t>
  </si>
  <si>
    <t>FOSR570927</t>
  </si>
  <si>
    <t>321</t>
  </si>
  <si>
    <t>322</t>
  </si>
  <si>
    <t>PECR580719</t>
  </si>
  <si>
    <t>323</t>
  </si>
  <si>
    <t>RACR740713</t>
  </si>
  <si>
    <t>324</t>
  </si>
  <si>
    <t>VIVR610622</t>
  </si>
  <si>
    <t>325</t>
  </si>
  <si>
    <t>MALR541130</t>
  </si>
  <si>
    <t xml:space="preserve">ROBERTO </t>
  </si>
  <si>
    <t>326</t>
  </si>
  <si>
    <t>MARR561217</t>
  </si>
  <si>
    <t>ROGELIO</t>
  </si>
  <si>
    <t>327</t>
  </si>
  <si>
    <t>TIJR621122</t>
  </si>
  <si>
    <t>328</t>
  </si>
  <si>
    <t>TITR930902</t>
  </si>
  <si>
    <t>329</t>
  </si>
  <si>
    <t>PACR700306</t>
  </si>
  <si>
    <t>ROSA ELENA</t>
  </si>
  <si>
    <t>330</t>
  </si>
  <si>
    <t>331</t>
  </si>
  <si>
    <t>PASR810325</t>
  </si>
  <si>
    <t>332</t>
  </si>
  <si>
    <t>PEMR531223</t>
  </si>
  <si>
    <t>ROSALIO</t>
  </si>
  <si>
    <t>333</t>
  </si>
  <si>
    <t>ROMR480130</t>
  </si>
  <si>
    <t>ROSENDO</t>
  </si>
  <si>
    <t>334</t>
  </si>
  <si>
    <t>AERR751027</t>
  </si>
  <si>
    <t>RUBEN</t>
  </si>
  <si>
    <t>335</t>
  </si>
  <si>
    <t>JAAR600117</t>
  </si>
  <si>
    <t>336</t>
  </si>
  <si>
    <t>SALR690109</t>
  </si>
  <si>
    <t>RUBITA</t>
  </si>
  <si>
    <t>337</t>
  </si>
  <si>
    <t>RUTILO</t>
  </si>
  <si>
    <t>338</t>
  </si>
  <si>
    <t>DURS501213</t>
  </si>
  <si>
    <t>339</t>
  </si>
  <si>
    <t>340</t>
  </si>
  <si>
    <t>MARS500704</t>
  </si>
  <si>
    <t>341</t>
  </si>
  <si>
    <t>MACS490114</t>
  </si>
  <si>
    <t>342</t>
  </si>
  <si>
    <t>343</t>
  </si>
  <si>
    <t>AEDS670717</t>
  </si>
  <si>
    <t>SAMUEL</t>
  </si>
  <si>
    <t>344</t>
  </si>
  <si>
    <t>FETS540304</t>
  </si>
  <si>
    <t>345</t>
  </si>
  <si>
    <t>SAGS790718</t>
  </si>
  <si>
    <t>SANDRA</t>
  </si>
  <si>
    <t>346</t>
  </si>
  <si>
    <t>PEHS630721</t>
  </si>
  <si>
    <t>SANTIAGO</t>
  </si>
  <si>
    <t>347</t>
  </si>
  <si>
    <t>SACS631225</t>
  </si>
  <si>
    <t>SAUL</t>
  </si>
  <si>
    <t>348</t>
  </si>
  <si>
    <t>ARERS471123</t>
  </si>
  <si>
    <t>SEBASTIAN</t>
  </si>
  <si>
    <t>349</t>
  </si>
  <si>
    <t>ROCS640420</t>
  </si>
  <si>
    <t>350</t>
  </si>
  <si>
    <t>LOBS561018</t>
  </si>
  <si>
    <t>SERAFIN</t>
  </si>
  <si>
    <t>351</t>
  </si>
  <si>
    <t>PATS590726</t>
  </si>
  <si>
    <t>352</t>
  </si>
  <si>
    <t>SAAS440423</t>
  </si>
  <si>
    <t>353</t>
  </si>
  <si>
    <t>MARS790905</t>
  </si>
  <si>
    <t>SEVERO</t>
  </si>
  <si>
    <t>354</t>
  </si>
  <si>
    <t>MOAS680816</t>
  </si>
  <si>
    <t>355</t>
  </si>
  <si>
    <t>RAAS610210</t>
  </si>
  <si>
    <t>SILVIANO</t>
  </si>
  <si>
    <t>356</t>
  </si>
  <si>
    <t>HERS630709</t>
  </si>
  <si>
    <t>SIMON</t>
  </si>
  <si>
    <t>357</t>
  </si>
  <si>
    <t>TITS630514</t>
  </si>
  <si>
    <t>358</t>
  </si>
  <si>
    <t>LEJU700424</t>
  </si>
  <si>
    <t>UBALDO</t>
  </si>
  <si>
    <t>359</t>
  </si>
  <si>
    <t>AOZV940125</t>
  </si>
  <si>
    <t>VALERIA</t>
  </si>
  <si>
    <t>ABONCE</t>
  </si>
  <si>
    <t>360</t>
  </si>
  <si>
    <t>AAYV660202</t>
  </si>
  <si>
    <t>VICENTE</t>
  </si>
  <si>
    <t>361</t>
  </si>
  <si>
    <t>MEAV641124</t>
  </si>
  <si>
    <t>362</t>
  </si>
  <si>
    <t>PACV520813</t>
  </si>
  <si>
    <t>363</t>
  </si>
  <si>
    <t>VICTOR HUGO</t>
  </si>
  <si>
    <t>364</t>
  </si>
  <si>
    <t>TEPY510911</t>
  </si>
  <si>
    <t>YSAAC</t>
  </si>
  <si>
    <t>365</t>
  </si>
  <si>
    <t>ROCF570411</t>
  </si>
  <si>
    <t xml:space="preserve">FRANCISCO </t>
  </si>
  <si>
    <t>CARRANZA</t>
  </si>
  <si>
    <t>CONSTRUCCIÓN-NUEVA</t>
  </si>
  <si>
    <t>366</t>
  </si>
  <si>
    <t>CXGA891028</t>
  </si>
  <si>
    <t>REHABILITACIÓN</t>
  </si>
  <si>
    <t>367</t>
  </si>
  <si>
    <t>368</t>
  </si>
  <si>
    <t>LAVJ790705</t>
  </si>
  <si>
    <t>369</t>
  </si>
  <si>
    <t>PARR820831</t>
  </si>
  <si>
    <t>AMPLIACION</t>
  </si>
  <si>
    <t>370</t>
  </si>
  <si>
    <t>371</t>
  </si>
  <si>
    <t>ARM550830</t>
  </si>
  <si>
    <t xml:space="preserve">MARTIN </t>
  </si>
  <si>
    <t>CONSTRUCCION NUEVA</t>
  </si>
  <si>
    <t>372</t>
  </si>
  <si>
    <t>373</t>
  </si>
  <si>
    <t>JIMM8801194F5</t>
  </si>
  <si>
    <t xml:space="preserve">JIMENEZ </t>
  </si>
  <si>
    <t>DESAZOLVE</t>
  </si>
  <si>
    <t>374</t>
  </si>
  <si>
    <t>HEPE771109</t>
  </si>
  <si>
    <t xml:space="preserve">HERNANDEZ </t>
  </si>
  <si>
    <t>DESASOLVE-REHABILITACION</t>
  </si>
  <si>
    <t>375</t>
  </si>
  <si>
    <t>MOMC900113</t>
  </si>
  <si>
    <t>CARLOS ANTONIO</t>
  </si>
  <si>
    <t>376</t>
  </si>
  <si>
    <t>377</t>
  </si>
  <si>
    <t>ROLA610829</t>
  </si>
  <si>
    <t>378</t>
  </si>
  <si>
    <t>REHABILITACION-DESAZOLVE</t>
  </si>
  <si>
    <t>379</t>
  </si>
  <si>
    <t>380</t>
  </si>
  <si>
    <t>REHABILITACION</t>
  </si>
  <si>
    <t>381</t>
  </si>
  <si>
    <t>J SALUD</t>
  </si>
  <si>
    <t>382</t>
  </si>
  <si>
    <t>383</t>
  </si>
  <si>
    <t>CARV600721</t>
  </si>
  <si>
    <t>VICTOR MANUEL</t>
  </si>
  <si>
    <t>384</t>
  </si>
  <si>
    <t xml:space="preserve">ALBERTO </t>
  </si>
  <si>
    <t>385</t>
  </si>
  <si>
    <t>386</t>
  </si>
  <si>
    <t>PARF510925</t>
  </si>
  <si>
    <t>387</t>
  </si>
  <si>
    <t>388</t>
  </si>
  <si>
    <t xml:space="preserve">CARDENAS </t>
  </si>
  <si>
    <t>SEMILLA DE MAIZ (RIEGO)</t>
  </si>
  <si>
    <t>389</t>
  </si>
  <si>
    <t>ARISTEO</t>
  </si>
  <si>
    <t>390</t>
  </si>
  <si>
    <t>391</t>
  </si>
  <si>
    <t>392</t>
  </si>
  <si>
    <t>393</t>
  </si>
  <si>
    <t xml:space="preserve">DAMIANA </t>
  </si>
  <si>
    <t>394</t>
  </si>
  <si>
    <t xml:space="preserve">EFREN </t>
  </si>
  <si>
    <t>395</t>
  </si>
  <si>
    <t xml:space="preserve">FELIPE </t>
  </si>
  <si>
    <t xml:space="preserve">AVILA </t>
  </si>
  <si>
    <t>396</t>
  </si>
  <si>
    <t>397</t>
  </si>
  <si>
    <t>398</t>
  </si>
  <si>
    <t xml:space="preserve">J. VENTURA </t>
  </si>
  <si>
    <t xml:space="preserve">ACEVEDO </t>
  </si>
  <si>
    <t>399</t>
  </si>
  <si>
    <t xml:space="preserve">GONZALEZ </t>
  </si>
  <si>
    <t>400</t>
  </si>
  <si>
    <t xml:space="preserve">GOVEA </t>
  </si>
  <si>
    <t>401</t>
  </si>
  <si>
    <t>402</t>
  </si>
  <si>
    <t>403</t>
  </si>
  <si>
    <t>404</t>
  </si>
  <si>
    <t xml:space="preserve">MENDEZ </t>
  </si>
  <si>
    <t>405</t>
  </si>
  <si>
    <t>MAERTINEZ</t>
  </si>
  <si>
    <t>406</t>
  </si>
  <si>
    <t>407</t>
  </si>
  <si>
    <t>408</t>
  </si>
  <si>
    <t>409</t>
  </si>
  <si>
    <t xml:space="preserve">ROSAS </t>
  </si>
  <si>
    <t>410</t>
  </si>
  <si>
    <t>411</t>
  </si>
  <si>
    <t>412</t>
  </si>
  <si>
    <t xml:space="preserve">ROSILLO </t>
  </si>
  <si>
    <t>413</t>
  </si>
  <si>
    <t>414</t>
  </si>
  <si>
    <t>415</t>
  </si>
  <si>
    <t>416</t>
  </si>
  <si>
    <t>417</t>
  </si>
  <si>
    <t>MARIA  GUADALUPE</t>
  </si>
  <si>
    <t>418</t>
  </si>
  <si>
    <t>419</t>
  </si>
  <si>
    <t xml:space="preserve">MARIA LUZ </t>
  </si>
  <si>
    <t xml:space="preserve">ESPINO </t>
  </si>
  <si>
    <t>420</t>
  </si>
  <si>
    <t xml:space="preserve">SANCHEZ </t>
  </si>
  <si>
    <t>421</t>
  </si>
  <si>
    <t>422</t>
  </si>
  <si>
    <t xml:space="preserve">CABAÑAS </t>
  </si>
  <si>
    <t>423</t>
  </si>
  <si>
    <t>424</t>
  </si>
  <si>
    <t>425</t>
  </si>
  <si>
    <t xml:space="preserve">RAMON </t>
  </si>
  <si>
    <t>426</t>
  </si>
  <si>
    <t xml:space="preserve">RAUL </t>
  </si>
  <si>
    <t>427</t>
  </si>
  <si>
    <t xml:space="preserve">RAYMUNDO </t>
  </si>
  <si>
    <t>428</t>
  </si>
  <si>
    <t xml:space="preserve">REYNALDO </t>
  </si>
  <si>
    <t xml:space="preserve">RICO </t>
  </si>
  <si>
    <t>429</t>
  </si>
  <si>
    <t>430</t>
  </si>
  <si>
    <t xml:space="preserve">ROGELIO </t>
  </si>
  <si>
    <t xml:space="preserve">TIRADO </t>
  </si>
  <si>
    <t>431</t>
  </si>
  <si>
    <t xml:space="preserve">ROSALVA </t>
  </si>
  <si>
    <t>432</t>
  </si>
  <si>
    <t>433</t>
  </si>
  <si>
    <t xml:space="preserve">SERAFIN </t>
  </si>
  <si>
    <t>434</t>
  </si>
  <si>
    <t xml:space="preserve">SILVIANO </t>
  </si>
  <si>
    <t>435</t>
  </si>
  <si>
    <t xml:space="preserve">VICENTE </t>
  </si>
  <si>
    <t>436</t>
  </si>
  <si>
    <t xml:space="preserve">ADOLFO </t>
  </si>
  <si>
    <t>SEMILLA DE MAIZ (TEMPORAL)</t>
  </si>
  <si>
    <t>437</t>
  </si>
  <si>
    <t xml:space="preserve">PARRA </t>
  </si>
  <si>
    <t>438</t>
  </si>
  <si>
    <t xml:space="preserve">ALFONSO </t>
  </si>
  <si>
    <t>439</t>
  </si>
  <si>
    <t>440</t>
  </si>
  <si>
    <t xml:space="preserve">BALTAZAR </t>
  </si>
  <si>
    <t>441</t>
  </si>
  <si>
    <t xml:space="preserve">DAVID </t>
  </si>
  <si>
    <t>442</t>
  </si>
  <si>
    <t>443</t>
  </si>
  <si>
    <t>444</t>
  </si>
  <si>
    <t>445</t>
  </si>
  <si>
    <t>446</t>
  </si>
  <si>
    <t xml:space="preserve">FELIPA </t>
  </si>
  <si>
    <t>447</t>
  </si>
  <si>
    <t>448</t>
  </si>
  <si>
    <t>449</t>
  </si>
  <si>
    <t>450</t>
  </si>
  <si>
    <t xml:space="preserve">GERARDO </t>
  </si>
  <si>
    <t>451</t>
  </si>
  <si>
    <t>452</t>
  </si>
  <si>
    <t xml:space="preserve">J. CARMEN </t>
  </si>
  <si>
    <t>453</t>
  </si>
  <si>
    <t xml:space="preserve">J. CASIMIRO </t>
  </si>
  <si>
    <t>454</t>
  </si>
  <si>
    <t>455</t>
  </si>
  <si>
    <t>456</t>
  </si>
  <si>
    <t xml:space="preserve">JEREMIAS </t>
  </si>
  <si>
    <t>457</t>
  </si>
  <si>
    <t xml:space="preserve">JESUS </t>
  </si>
  <si>
    <t>458</t>
  </si>
  <si>
    <t>459</t>
  </si>
  <si>
    <t xml:space="preserve">JOSE CRISTOBAL </t>
  </si>
  <si>
    <t xml:space="preserve">LEON </t>
  </si>
  <si>
    <t>460</t>
  </si>
  <si>
    <t xml:space="preserve">TAMAYO </t>
  </si>
  <si>
    <t>461</t>
  </si>
  <si>
    <t xml:space="preserve">JUAN </t>
  </si>
  <si>
    <t xml:space="preserve">MEJIA </t>
  </si>
  <si>
    <t>462</t>
  </si>
  <si>
    <t>463</t>
  </si>
  <si>
    <t xml:space="preserve">CABALLERO </t>
  </si>
  <si>
    <t>464</t>
  </si>
  <si>
    <t xml:space="preserve">MACARIO </t>
  </si>
  <si>
    <t>465</t>
  </si>
  <si>
    <t xml:space="preserve">MANUEL  </t>
  </si>
  <si>
    <t>466</t>
  </si>
  <si>
    <t xml:space="preserve">PEREZ </t>
  </si>
  <si>
    <t>467</t>
  </si>
  <si>
    <t>MARIA ILDA</t>
  </si>
  <si>
    <t>OCAMPO</t>
  </si>
  <si>
    <t>468</t>
  </si>
  <si>
    <t xml:space="preserve">MARIBEL </t>
  </si>
  <si>
    <t>469</t>
  </si>
  <si>
    <t>470</t>
  </si>
  <si>
    <t>471</t>
  </si>
  <si>
    <t xml:space="preserve">GUERRERO </t>
  </si>
  <si>
    <t>472</t>
  </si>
  <si>
    <t xml:space="preserve">MIGUEL </t>
  </si>
  <si>
    <t>473</t>
  </si>
  <si>
    <t xml:space="preserve">REGALADO </t>
  </si>
  <si>
    <t>474</t>
  </si>
  <si>
    <t xml:space="preserve">RAFAEL </t>
  </si>
  <si>
    <t>475</t>
  </si>
  <si>
    <t xml:space="preserve">RAMIRO </t>
  </si>
  <si>
    <t>476</t>
  </si>
  <si>
    <t>477</t>
  </si>
  <si>
    <t>478</t>
  </si>
  <si>
    <t xml:space="preserve">ROSA ELENA </t>
  </si>
  <si>
    <t>479</t>
  </si>
  <si>
    <t xml:space="preserve">ROSALIO </t>
  </si>
  <si>
    <t>480</t>
  </si>
  <si>
    <t xml:space="preserve">SANDRA </t>
  </si>
  <si>
    <t>481</t>
  </si>
  <si>
    <t xml:space="preserve">SAUL </t>
  </si>
  <si>
    <t>482</t>
  </si>
  <si>
    <t>483</t>
  </si>
  <si>
    <t xml:space="preserve">                                                                    ANEXO 04 Ayudas Cap. 4000</t>
  </si>
  <si>
    <t>Cuenta Pública 2024</t>
  </si>
  <si>
    <t>Sujeto Fiscalizado:</t>
  </si>
  <si>
    <t xml:space="preserve">Dependencia: </t>
  </si>
  <si>
    <t>TRANSFERENCIAS, ASIGNACIONES, SUBSIDIOS Y OTRAS AYUDAS</t>
  </si>
  <si>
    <t>DATOS DEL PROVEEDOR</t>
  </si>
  <si>
    <t>DATOS CONTRATO</t>
  </si>
  <si>
    <t>DATOS DEL BIEN O SERVICIO</t>
  </si>
  <si>
    <t>ENTREGA DE BIENES O SERVICIOS</t>
  </si>
  <si>
    <t>DEVENGADO POR FUENTE DE FINANCIAMIENTO AL 31 DE DICIEMBRE DE 2024 (EAEPE)</t>
  </si>
  <si>
    <t>1900000015</t>
  </si>
  <si>
    <t>MONICA GALLARDO MARTINEZ</t>
  </si>
  <si>
    <t>APOYO GASTOS FUNERARIOS</t>
  </si>
  <si>
    <t>1900000016</t>
  </si>
  <si>
    <t>MUCIO CARDENAS ORTIZ</t>
  </si>
  <si>
    <t>1900000084</t>
  </si>
  <si>
    <t>EDUARDO MARTINEZ P/APOYO FIESTA PATRON. CAPILLA LO</t>
  </si>
  <si>
    <t>APOYO FIESTA PATRONAL CAPILLA LOMA</t>
  </si>
  <si>
    <t>1900000089</t>
  </si>
  <si>
    <t>RICARDO PAREDES TREJO/CONSUMO ALIMENTOS EXPOSICION</t>
  </si>
  <si>
    <t>CONSUMO ALIMENTOS EXPOSICION</t>
  </si>
  <si>
    <t>1900000017</t>
  </si>
  <si>
    <t>MARICELA ORTEGA AGUILERA</t>
  </si>
  <si>
    <t>APOYO UNIFORMES DE FUTBOL</t>
  </si>
  <si>
    <t>1900000019</t>
  </si>
  <si>
    <t>1900000088</t>
  </si>
  <si>
    <t>HUGO E.FERRUSQUIA G/GASTOS OFTALMOLOGICOS ANYELA T</t>
  </si>
  <si>
    <t xml:space="preserve">GASTOS OFTALMOLOGICOS </t>
  </si>
  <si>
    <t>1900000609</t>
  </si>
  <si>
    <t>MIGUEL MORENO PIÑA</t>
  </si>
  <si>
    <t>PIROTECNIA</t>
  </si>
  <si>
    <t>1900000610</t>
  </si>
  <si>
    <t>CLINICA DE HEMODIALISIS GDA/HEMODIALISIS</t>
  </si>
  <si>
    <t>HEMODIALISIS</t>
  </si>
  <si>
    <t>1900000613</t>
  </si>
  <si>
    <t>FELIPE DE JESUS VEGA TREJO/SERVICIOS FUNERARIOS</t>
  </si>
  <si>
    <t>APOYO SERVICIOS FUNERARIOS</t>
  </si>
  <si>
    <t>1900000098</t>
  </si>
  <si>
    <t>LUIS EDUARDO MENDEZ F/CIRUGIA VITRECTOMIA</t>
  </si>
  <si>
    <t>CIRUGIA VITRECTOMIA</t>
  </si>
  <si>
    <t>1900000588</t>
  </si>
  <si>
    <t>ANA ISABEL CERVANTES ROJAS/BANDA DE VIENTO</t>
  </si>
  <si>
    <t>BANDA DE VIENTO</t>
  </si>
  <si>
    <t>1900000619</t>
  </si>
  <si>
    <t>MIGUEL MORENO PIÑA/PIROTECNIA</t>
  </si>
  <si>
    <t>1900000097</t>
  </si>
  <si>
    <t>HUGO E. FERRUSQUIA C/HONORARIOS MEDICOS OFTAFMOLOG</t>
  </si>
  <si>
    <t>HONORARIOS MEDICOS OFTAFMO</t>
  </si>
  <si>
    <t>1900000624</t>
  </si>
  <si>
    <t>1900000545</t>
  </si>
  <si>
    <t>CLINICA DE EMODIALISIS GDA/HEMODIALISIS</t>
  </si>
  <si>
    <t>1900000591</t>
  </si>
  <si>
    <t>JAZMIN GUADALUPE SAAVEDRA CENTENO</t>
  </si>
  <si>
    <t>TRATAMIENTO MEDICO</t>
  </si>
  <si>
    <t>1900000622</t>
  </si>
  <si>
    <t>1900000100</t>
  </si>
  <si>
    <t>MARIA DE LA LUZ VAZQUEZ R</t>
  </si>
  <si>
    <t>APOYO ARREGLO FLORAL</t>
  </si>
  <si>
    <t>1900000569</t>
  </si>
  <si>
    <t>SABINA ITZEL VAZQUEZ RODRIGUEZ</t>
  </si>
  <si>
    <t>1900000571</t>
  </si>
  <si>
    <t>JARDINES DE SALVATIERRA</t>
  </si>
  <si>
    <t>SERVICIOS FUNERARIOS</t>
  </si>
  <si>
    <t>1900000102</t>
  </si>
  <si>
    <t>MARIA PEDRAZA M/SERV. GRAL ENFERM.ANTONIO CONTRERA</t>
  </si>
  <si>
    <t>SERV. GRAL ENFERM.ANTON CONTR</t>
  </si>
  <si>
    <t>1900000560</t>
  </si>
  <si>
    <t>NORMA PATIÑO CANCHOLA</t>
  </si>
  <si>
    <t>APOYO GASTOS FUNERAREOS</t>
  </si>
  <si>
    <t>1900000572</t>
  </si>
  <si>
    <t>IVONNE SAAVEDRA MIRELES</t>
  </si>
  <si>
    <t>1900000585</t>
  </si>
  <si>
    <t>ANA ISABEL CERVANTES ROJAS</t>
  </si>
  <si>
    <t>1900000589</t>
  </si>
  <si>
    <t>RAMIRO MERINO CUEVAS</t>
  </si>
  <si>
    <t>GASTOS DE MEDICAMENTOS</t>
  </si>
  <si>
    <t>1900000629</t>
  </si>
  <si>
    <t>ALEXIS GUEVARA ARREGUIN/APOYO GASTOS FUNERARIOS</t>
  </si>
  <si>
    <t>1900000677</t>
  </si>
  <si>
    <t>ARTURO AGUILAR RODRIGUEZ/APOYO GASTOS MEDICOS</t>
  </si>
  <si>
    <t>APOYO GASTOS MEDICOS</t>
  </si>
  <si>
    <t>1900000637</t>
  </si>
  <si>
    <t>TURISMO CONTRERAS SA/TRANSPORTE PEREGRINACION</t>
  </si>
  <si>
    <t>TRANSPORTE PEREGRINACION</t>
  </si>
  <si>
    <t>1900000641</t>
  </si>
  <si>
    <t>KARLA GABRIELA GARCIA MNEZ/APOYO GASTOS MEDICOS</t>
  </si>
  <si>
    <t>1900000249</t>
  </si>
  <si>
    <t>MARIA PEDRAZA MARTINEZ/SERV.GRALES ENFERMERIA</t>
  </si>
  <si>
    <t>1900000727</t>
  </si>
  <si>
    <t>TURISMO CONTRERAS SA DE CV/TRANSPORTE</t>
  </si>
  <si>
    <t>TRANSPORTE</t>
  </si>
  <si>
    <t>1900000964</t>
  </si>
  <si>
    <t>ABRAHAM JAMAICA TIRADO</t>
  </si>
  <si>
    <t>PINTURA Y MATERIALES</t>
  </si>
  <si>
    <t>1900000717</t>
  </si>
  <si>
    <t>ROSA MARIA GARCIA LOPEZ</t>
  </si>
  <si>
    <t>ESTUDIOS RADIOLOGICOS</t>
  </si>
  <si>
    <t>1900000735</t>
  </si>
  <si>
    <t>JARDINES DE SALVATIERRA/SERVICIOS FUNERARIOS</t>
  </si>
  <si>
    <t>1900000743</t>
  </si>
  <si>
    <t>CONTRUCCIONES Y MATERIALES DE TARIMORO/LAMINAS</t>
  </si>
  <si>
    <t>CONSTRUCCION -LAMINAS</t>
  </si>
  <si>
    <t>1900000724</t>
  </si>
  <si>
    <t>LEOPOLDO GARDUÑO VIEYRA/SERV. OFTALMOLOGICOS</t>
  </si>
  <si>
    <t>SERVICIO OFTALMOLOGICOS</t>
  </si>
  <si>
    <t>1900000746</t>
  </si>
  <si>
    <t>ANA ISABEL CERVANTES ROJAS/GASTOS BANDA DE VIENTO</t>
  </si>
  <si>
    <t>GASTOS BANDA DE VIENTO</t>
  </si>
  <si>
    <t>1900000749</t>
  </si>
  <si>
    <t>JAVIER VALENCIA RAMIREZ/APOYO GASTOS PARRILLA</t>
  </si>
  <si>
    <t>APOYO GASTOS DE PARRILLA</t>
  </si>
  <si>
    <t>1900000722</t>
  </si>
  <si>
    <t>1900000754</t>
  </si>
  <si>
    <t>MEDIKA MORALES/HOSPITALIZACION Y MEDICAMENTOS</t>
  </si>
  <si>
    <t>HOSPITALIZACION-MEDICA</t>
  </si>
  <si>
    <t>1900000716</t>
  </si>
  <si>
    <t>JAVIER VALENCIA RAMIREZ/APOYO CILINDRO Y LICUADORA</t>
  </si>
  <si>
    <t>APOYO CILINDRO Y LICUADORA</t>
  </si>
  <si>
    <t>1900000713</t>
  </si>
  <si>
    <t>JAVIER MARIO MONROY GIL/HONORARIOS MEDICOS</t>
  </si>
  <si>
    <t>HONORARIOS MEDICOS</t>
  </si>
  <si>
    <t>1900000757</t>
  </si>
  <si>
    <t>FUNERALES CALVO/ SERVICIOS FUNERARIOS</t>
  </si>
  <si>
    <t>1900000715</t>
  </si>
  <si>
    <t>MARIA GPE JUAREZ GONZALEZ/HONORAIOS MEDICOS</t>
  </si>
  <si>
    <t>1900000718</t>
  </si>
  <si>
    <t>COMERCIALIZADORA DE INSUMOS ARANZA/TRAJES DE BANDA</t>
  </si>
  <si>
    <t>TRAJES DE BANDA</t>
  </si>
  <si>
    <t>1900000720</t>
  </si>
  <si>
    <t>PATRONATO CLINICA OFTALMOLOGICA CELAYA/CIRUGIA</t>
  </si>
  <si>
    <t>CIRUGIA</t>
  </si>
  <si>
    <t>1900000948</t>
  </si>
  <si>
    <t>MA GUADALUPE CARRION VEGA/APOYO PARA EVENTO JOSEFI</t>
  </si>
  <si>
    <t>EVENTO JOSEFINAS</t>
  </si>
  <si>
    <t>1900000710</t>
  </si>
  <si>
    <t>ABRAHAM JAMAICA TIRADO/ BRINCOLINES</t>
  </si>
  <si>
    <t>BRINCOLINES</t>
  </si>
  <si>
    <t>1900000851</t>
  </si>
  <si>
    <t>SUSANA LARA ARRIOLA</t>
  </si>
  <si>
    <t>1900001067</t>
  </si>
  <si>
    <t>JUAN PABLO GONZALEZ ORTIZ</t>
  </si>
  <si>
    <t>ARMAZON OPTICO</t>
  </si>
  <si>
    <t>1900000885</t>
  </si>
  <si>
    <t>DANIEL YERENA MANCERA/GASTOS MEDICOS</t>
  </si>
  <si>
    <t>GASTOS MEDICOS</t>
  </si>
  <si>
    <t>1900000949</t>
  </si>
  <si>
    <t>FUNERALES CALVO/GASTOS FUNERARIOS</t>
  </si>
  <si>
    <t>1900001065</t>
  </si>
  <si>
    <t>CHRISTIAN E ORTIZ B/BANDA CABALGATA LA MONCADA</t>
  </si>
  <si>
    <t>CABALGATA LA MONCADA</t>
  </si>
  <si>
    <t>1900000952</t>
  </si>
  <si>
    <t>JOSE URIEL BALDERAS MALDONADO/ASESORIA MATERIA FAM</t>
  </si>
  <si>
    <t>ASESORIA MATERIA FAMILIAR</t>
  </si>
  <si>
    <t>1900001444</t>
  </si>
  <si>
    <t>MANUEL LEON SUAREZ/HONORARIOS MEDICOS</t>
  </si>
  <si>
    <t>1900001077</t>
  </si>
  <si>
    <t>EDGAR SINUE HERNANDEZ JAIMES/UNIFORMES</t>
  </si>
  <si>
    <t>UNIFORMES</t>
  </si>
  <si>
    <t>1900001079</t>
  </si>
  <si>
    <t>FABIOLA CORNEJO HERNANDEZ/MOTOBOMBA</t>
  </si>
  <si>
    <t>APOYO MOTOBOMBA</t>
  </si>
  <si>
    <t>1900001080</t>
  </si>
  <si>
    <t>J JESUS LOPEZ ROSAS/TROFEOS Y BALONES</t>
  </si>
  <si>
    <t>TROFEOS Y BALONES</t>
  </si>
  <si>
    <t>1900001276</t>
  </si>
  <si>
    <t>CRA CENTROS DE REGENERACION ARTICULAR/REHABILITACI</t>
  </si>
  <si>
    <t>1900001099</t>
  </si>
  <si>
    <t>FATIMA GUADALUPE VAZQUEZ CAMPOS</t>
  </si>
  <si>
    <t>MATERIAL</t>
  </si>
  <si>
    <t>1900001102</t>
  </si>
  <si>
    <t>TURISMO CONTRERAS/TRANSPORTE</t>
  </si>
  <si>
    <t>1900001186</t>
  </si>
  <si>
    <t>CONST.Y MAT.DE TARIMORO/JUEGO DE BAÑO KINDER BOVED</t>
  </si>
  <si>
    <t>JUEGO DE BAÑO KINDER BOVEDA</t>
  </si>
  <si>
    <t>1900001413</t>
  </si>
  <si>
    <t>ANA ISABEL CERVANTES ROJAS/APOYO BANDA CABALGATA G</t>
  </si>
  <si>
    <t>APOYO BANDA CABALGATA</t>
  </si>
  <si>
    <t>1900001109</t>
  </si>
  <si>
    <t>GABINO JAMAICA TIRADO/LAMINAS</t>
  </si>
  <si>
    <t>APOYO DE LAMINAS</t>
  </si>
  <si>
    <t>1900001116</t>
  </si>
  <si>
    <t>1900001136</t>
  </si>
  <si>
    <t>FFRANCISCO GALLEGOS MARTINEZ/UNIFORMES</t>
  </si>
  <si>
    <t>APOYO UNIFORMES</t>
  </si>
  <si>
    <t>1900001137</t>
  </si>
  <si>
    <t>1900001140</t>
  </si>
  <si>
    <t>EVENTOS ESPECIALES AYALA/BANDA DE VIENTO</t>
  </si>
  <si>
    <t>1900001143</t>
  </si>
  <si>
    <t>APOYO SERVICIOS FUNERARIIOS</t>
  </si>
  <si>
    <t>1900001144</t>
  </si>
  <si>
    <t>ULISES RIVERA LOPEZ/SILLA DE RUEDAS</t>
  </si>
  <si>
    <t>APOYO SILLA DE RUEDAS</t>
  </si>
  <si>
    <t>1900001202</t>
  </si>
  <si>
    <t>COMERCIALIZADORA MBC/APOYO CON FABLE P/SU NEGOCIO</t>
  </si>
  <si>
    <t>APOYO PARA SU NEGOCIO</t>
  </si>
  <si>
    <t>1900001204</t>
  </si>
  <si>
    <t>COMERCIALIZADORA MBC/APOYO TRICICLO</t>
  </si>
  <si>
    <t>APOYO TRICICLO</t>
  </si>
  <si>
    <t>1900001147</t>
  </si>
  <si>
    <t>1900001187</t>
  </si>
  <si>
    <t>GABINO JAMAICA TIRADO/APOYO LAMINAS TECHO VIVIENDA</t>
  </si>
  <si>
    <t>1900001148</t>
  </si>
  <si>
    <t>JAVIER VALECIA RAMIREZ/ESTRACTOR</t>
  </si>
  <si>
    <t>APOYO ESTRACTAR</t>
  </si>
  <si>
    <t>1900001149</t>
  </si>
  <si>
    <t>JAVIER VALECIA RAMIREZ/PARRILLA COMAL Y MOBILIARIO</t>
  </si>
  <si>
    <t>APOYO PARRILLA COMAL Y MOB</t>
  </si>
  <si>
    <t>1900001151</t>
  </si>
  <si>
    <t>APOYO LAMINAS</t>
  </si>
  <si>
    <t>1900001152</t>
  </si>
  <si>
    <t>JAVIER VALECIA RAMIREZ/PARRILLA Y CILINDRO DE GAS</t>
  </si>
  <si>
    <t>APOYO PARRILLA Y CILINDRO</t>
  </si>
  <si>
    <t>1900001188</t>
  </si>
  <si>
    <t>GABINO JAMAICA TIRADO/APOYO MONTEN TECHO VIVIENDA</t>
  </si>
  <si>
    <t>APOYO MONTEN TECHO VIVIENDA</t>
  </si>
  <si>
    <t>1900001189</t>
  </si>
  <si>
    <t>EDGAR SINUE HERNANDEZ J/APOYO LONA FIESTAS SAN NIC</t>
  </si>
  <si>
    <t>APOYO LONA FIESTA SAN NICOLAS</t>
  </si>
  <si>
    <t>1900001190</t>
  </si>
  <si>
    <t>MARICELA ORTEGA A/APOYO UNIFORMES AQUIPO VOLIEBOL</t>
  </si>
  <si>
    <t>1900001283</t>
  </si>
  <si>
    <t>CONSTRUCCIONES Y MATERIALES TARIMORO/LAMINAS</t>
  </si>
  <si>
    <t>LAMINAS</t>
  </si>
  <si>
    <t>1900001284</t>
  </si>
  <si>
    <t>1900001407</t>
  </si>
  <si>
    <t>FRANCISCO FERRUSQUIA CANCHOLA/ATENCION MEDICA</t>
  </si>
  <si>
    <t>ATENCION MEDICA</t>
  </si>
  <si>
    <t>1900001219</t>
  </si>
  <si>
    <t>MARIA DEL CARMEN MARTINEZ MALDONADO/APOYO MAT CONS</t>
  </si>
  <si>
    <t>APOYO MATERIAL CONSTR</t>
  </si>
  <si>
    <t>1900001220</t>
  </si>
  <si>
    <t>BEATRIZ ARTEAGA BALBINO/APOYO CONCRETO</t>
  </si>
  <si>
    <t>APOYO CONCRETO</t>
  </si>
  <si>
    <t>1900001221</t>
  </si>
  <si>
    <t>JUANA SOCORRO MENDOZA MORALES/APOYO CEMENTO</t>
  </si>
  <si>
    <t>APOYO CEMENTO</t>
  </si>
  <si>
    <t>1900001231</t>
  </si>
  <si>
    <t>ELOISA ESTRELLA ESTRELLA/APOYO LAMINAS TECHO</t>
  </si>
  <si>
    <t>APOYO LAMINAS TECHO</t>
  </si>
  <si>
    <t>1900001232</t>
  </si>
  <si>
    <t>MA GUADALUPE JIMENEZ CASTILLO/APOYO LAMINAS</t>
  </si>
  <si>
    <t>1900001235</t>
  </si>
  <si>
    <t>ROSA MARIA HERNANDEZ MARTINEZ/APOYO LAMINAS TECHO</t>
  </si>
  <si>
    <t>1900001226</t>
  </si>
  <si>
    <t>ROSALINA ROJAS CANELO/APOYO LONA GRADUACION SABES</t>
  </si>
  <si>
    <t>APOYO GRADUACION SABES</t>
  </si>
  <si>
    <t>1900001229</t>
  </si>
  <si>
    <t>MARIA LUISA GARCIA VEGA/APOYO ARREGOLO FLORAL SAN</t>
  </si>
  <si>
    <t>APOYO ARRELO FLORAL SAN</t>
  </si>
  <si>
    <t>1900001230</t>
  </si>
  <si>
    <t>ROSALINA RODRIGUEZ VEGA/APOYO CINTRO ALUM/MONTENES</t>
  </si>
  <si>
    <t>APOYO CILINDRO ALUM/MONTE</t>
  </si>
  <si>
    <t>1900001236</t>
  </si>
  <si>
    <t>MARIA ESTELA MARTINEZ ESPINO/APOYO PAN FESTEJO SAN</t>
  </si>
  <si>
    <t>APOYO PAN FESTEJO SAN ANTONIO</t>
  </si>
  <si>
    <t>1900001223</t>
  </si>
  <si>
    <t>GABINO JAMAICA TIRADO/APOYO LAMINAS</t>
  </si>
  <si>
    <t>1900001224</t>
  </si>
  <si>
    <t>SARA GUERRERO LOPEZ/APOYO CEMENTO Y MORTERO</t>
  </si>
  <si>
    <t>APOYO CEMENTO Y MORTERO</t>
  </si>
  <si>
    <t>1900001225</t>
  </si>
  <si>
    <t>ALEZA VERONICA GONZALEZ SANCHEZ/APOYO CEMENTO MORT</t>
  </si>
  <si>
    <t>1900001228</t>
  </si>
  <si>
    <t>PEDRO ESPINOZA FUENTES/APOYO APOYO BANDA COM PANAL</t>
  </si>
  <si>
    <t>APOYO BANDA CON PANAL</t>
  </si>
  <si>
    <t>1900001233</t>
  </si>
  <si>
    <t>CESAREO VARGAS PATRICIO/APOYO ARREGLO FLORAL SANTA</t>
  </si>
  <si>
    <t>APOYO ARREGLO FLORAL SAN</t>
  </si>
  <si>
    <t>1900001234</t>
  </si>
  <si>
    <t>ALVARO TAMAYO SANCHEZ/APOYO PARA PTR</t>
  </si>
  <si>
    <t>APOYO PARA PTR</t>
  </si>
  <si>
    <t>1900001246</t>
  </si>
  <si>
    <t>JACOB HERNANDEZ COSS/APOYO GASTOS MEDICOS HEMODIAL</t>
  </si>
  <si>
    <t>APOYO MEDICOS HEMODIALISES</t>
  </si>
  <si>
    <t>1900001227</t>
  </si>
  <si>
    <t>MARIA GUADALUPE YEPEZ CABALLERO/APOYO LAPTOP</t>
  </si>
  <si>
    <t>APOYO LAPTOT</t>
  </si>
  <si>
    <t>1900001269</t>
  </si>
  <si>
    <t>CHRISTIAN EMMANUEL ORTIZ B/BANDA FIESTA SAN JUAN B</t>
  </si>
  <si>
    <t>1900001324</t>
  </si>
  <si>
    <t>OLGA LORENA CARRASCO R/APOYO MATERIAL DEPORTIVO</t>
  </si>
  <si>
    <t>1900001222</t>
  </si>
  <si>
    <t>BETHSABE TIRADO RICO/APOYO PARA NEGOCIO</t>
  </si>
  <si>
    <t>1900001285</t>
  </si>
  <si>
    <t>FRANCISCO CANCHOLA GONZALEZ/APOYO CONCRETO</t>
  </si>
  <si>
    <t>1900001286</t>
  </si>
  <si>
    <t>ANTONIO TAPIA CONTRERAS/APOYO GTS EMODIALISI</t>
  </si>
  <si>
    <t>1900001309</t>
  </si>
  <si>
    <t>FUNERALES CALVO/APOYO GASTOS FUNERARIOS</t>
  </si>
  <si>
    <t>GASTOS FUNERARIOS</t>
  </si>
  <si>
    <t>1900001310</t>
  </si>
  <si>
    <t>CESAR SANCHEZ SAPIEN/HONORARIOS MEDICOS</t>
  </si>
  <si>
    <t>1900001311</t>
  </si>
  <si>
    <t>MANUEL RIVERA PEREZ/HONORARIOS MEDICOS</t>
  </si>
  <si>
    <t>1900001419</t>
  </si>
  <si>
    <t>ISRAEL HERNANDEZ HDEZ/APOYO GASTOS MATERIAL</t>
  </si>
  <si>
    <t>APOYO GASTOS MATERIAL</t>
  </si>
  <si>
    <t>1900001384</t>
  </si>
  <si>
    <t>HOSPITAL SAN JOSE DE CELAYA/HOSPITALIZACION</t>
  </si>
  <si>
    <t>HOSPITALIZACION</t>
  </si>
  <si>
    <t>1900001385</t>
  </si>
  <si>
    <t>JOSE JUAN D.RAMIREZ RGUEZ/MEDICAMENTO VETERINARIO</t>
  </si>
  <si>
    <t>MEDICAMENTO VERTERINARIO</t>
  </si>
  <si>
    <t>1900001735</t>
  </si>
  <si>
    <t>GRUPO BLACK ME SA/DOS ROCIADORES A PRESION DE MOCH</t>
  </si>
  <si>
    <t>DOS ROCIADORES A PRESION</t>
  </si>
  <si>
    <t>1900001736</t>
  </si>
  <si>
    <t>GRUPO BLACK ME SA/APOYO PARRILLA, COMAL Y SILLAS</t>
  </si>
  <si>
    <t>APOYO PARRILLA , COMAL Y SILLAS</t>
  </si>
  <si>
    <t>1900001775</t>
  </si>
  <si>
    <t>GRUPO BLACK ME SA/APOYO GASTOS MATERIAL P/VIVIENDA</t>
  </si>
  <si>
    <t>1900001652</t>
  </si>
  <si>
    <t>CLARA CASTILLO ALVAREZ/APOYO PEREGRINACION BASILIC</t>
  </si>
  <si>
    <t>APOYO PEREGRINACION BASILICA</t>
  </si>
  <si>
    <t>1900001563</t>
  </si>
  <si>
    <t>GAEL A. GARCIA G/RENTA MESAS,SILLAS CLAUSURA CBTIS</t>
  </si>
  <si>
    <t>APOYO RENTA MESAS, SILLAS CBTIS</t>
  </si>
  <si>
    <t>1900001651</t>
  </si>
  <si>
    <t>BERNARDA SERRANO M/APOYO CABLE Y PINTURA P/ VIVIEN</t>
  </si>
  <si>
    <t>APOYO CABLE PINTURA VIVIENDA</t>
  </si>
  <si>
    <t>1900001653</t>
  </si>
  <si>
    <t>REMEDIOS AGUILERA R/APOYO CON CARRETILLA</t>
  </si>
  <si>
    <t>APOYO CON CARRETILLA</t>
  </si>
  <si>
    <t>1900001654</t>
  </si>
  <si>
    <t>MAYORISTAS AEREOS/AEREOS INTERNACIONALES</t>
  </si>
  <si>
    <t>AEREOS INTERNACIONALES</t>
  </si>
  <si>
    <t>1900001632</t>
  </si>
  <si>
    <t>VICTOR MANUEL VELAZQUEZ R/BAND 24 JUN. LA CUADRILL</t>
  </si>
  <si>
    <t>APOYO BANDA CUADRILLA</t>
  </si>
  <si>
    <t>1900001655</t>
  </si>
  <si>
    <t>ULISES RIVERA LOPEZ/ANDADOR DE ALUMINO</t>
  </si>
  <si>
    <t>APOYO ANDADOR DE ALUMINIO</t>
  </si>
  <si>
    <t>1900001656</t>
  </si>
  <si>
    <t>ISRAEL HERNANDEZ HDEZ/APOYO CALENTADOR SOLAR</t>
  </si>
  <si>
    <t>APOYO CALENTADOR SOLAR</t>
  </si>
  <si>
    <t>1900001658</t>
  </si>
  <si>
    <t>CMAS-CONSTRUMATERIALES/APOYO MATERIAL VIVIENDA</t>
  </si>
  <si>
    <t>APOYO MATERIAL VIVIENDA</t>
  </si>
  <si>
    <t>1900001637</t>
  </si>
  <si>
    <t>MA. ALEJANDRA MAGAÑA CRUZ/APOYO TOLDOS P/ NEGOCIO</t>
  </si>
  <si>
    <t>APOYO TOLDOS P NEGOCIO</t>
  </si>
  <si>
    <t>1900001640</t>
  </si>
  <si>
    <t>ANA I.CERVANTES R/PRESENT.BANDA GRADUAC. SABES NOR</t>
  </si>
  <si>
    <t>APOYO BANDA GRADUACION SABES</t>
  </si>
  <si>
    <t>ANA I.CERVANTES R/BANDA FIESTA PATRONAL EL TERRERO</t>
  </si>
  <si>
    <t>APOYO BANDA FIESTA PATR TERRERO</t>
  </si>
  <si>
    <t>ANA I.CERVANTES R/BANDA FIESTA PATRONAL EL SAUCILL</t>
  </si>
  <si>
    <t>APOYO BANDA FIESTA PAT SAUCILLO</t>
  </si>
  <si>
    <t>1900001641</t>
  </si>
  <si>
    <t>JOSE CARMEN LOPEZ SAAVEDRA/APOYO CALENTADOR SOLAR</t>
  </si>
  <si>
    <t>MA. REMEDIOS PUGA PUGA/APOYO CALENTADOR SOLAR</t>
  </si>
  <si>
    <t>MA. JOSEFINA GOVEA ALMANZA/APOYO CALENTADOR SOLAR</t>
  </si>
  <si>
    <t>APOYO CALENTADOR</t>
  </si>
  <si>
    <t>1900001862</t>
  </si>
  <si>
    <t>MARIO A. VAZQUEZ G/APOYO MATERIAL PUENTE LA NORIA</t>
  </si>
  <si>
    <t>APOYO MATERIAL PUENTE NORIA</t>
  </si>
  <si>
    <t>1900001642</t>
  </si>
  <si>
    <t>ALMA ERIVETH ARTEAGA BALBINO/APOYO GASTOS MEDICOS</t>
  </si>
  <si>
    <t>1900001804</t>
  </si>
  <si>
    <t>COMERCIALIZADORA MBC/APOYO GASTOS ESTETICA</t>
  </si>
  <si>
    <t>APOYO GASTOS ESTETICA</t>
  </si>
  <si>
    <t>1900002136</t>
  </si>
  <si>
    <t>COMERCIALIZADORA MBC PROD Y SERV20DEM/CARPINTERIA</t>
  </si>
  <si>
    <t>CARPINTERIA</t>
  </si>
  <si>
    <t>1900002153</t>
  </si>
  <si>
    <t>ISRAEL HERNANDEZ HERNANDEZ/GASTOS CALENTADOR SOLAR</t>
  </si>
  <si>
    <t>GASTOS CALENTADOR SOLAR</t>
  </si>
  <si>
    <t>1900002155</t>
  </si>
  <si>
    <t>1900002156</t>
  </si>
  <si>
    <t>CONSTRUCCIONES Y MATERIALES TARIMORO/CEMENTO</t>
  </si>
  <si>
    <t>MATERIAL DE CEMENTO</t>
  </si>
  <si>
    <t>1900002163</t>
  </si>
  <si>
    <t>ISRAEL HERNANDEZ HERNANDEZ/APOYO MATERIAL</t>
  </si>
  <si>
    <t>APOYO MATERIAL</t>
  </si>
  <si>
    <t>1900002167</t>
  </si>
  <si>
    <t>1900002169</t>
  </si>
  <si>
    <t>COMERCIALIZADORA MBC PROD Y SERV20DEM/PLOTER</t>
  </si>
  <si>
    <t>PLOTER</t>
  </si>
  <si>
    <t>1900002175</t>
  </si>
  <si>
    <t>LEON FELIPE GUERRERO MALDONADO/GASTOS VANYTY</t>
  </si>
  <si>
    <t>GASTOS VANYTY</t>
  </si>
  <si>
    <t>1900002182</t>
  </si>
  <si>
    <t>BRENDA GUADALUPE SAAVEDRA LEON/GASTOS FUNERARIOS</t>
  </si>
  <si>
    <t>1900002188</t>
  </si>
  <si>
    <t>JACOB HERNANDEZ COS/GASTOS MEDICOS</t>
  </si>
  <si>
    <t>1900002189</t>
  </si>
  <si>
    <t>ANA ISABEL CERVANTES ROJAS/GASTOS DE BANDA</t>
  </si>
  <si>
    <t>GASTOS DE BANDA</t>
  </si>
  <si>
    <t>1900002190</t>
  </si>
  <si>
    <t>1900002191</t>
  </si>
  <si>
    <t>GUILLERMINA CAMPOS/APOYO GASTOS MEDICOS</t>
  </si>
  <si>
    <t>1900002193</t>
  </si>
  <si>
    <t>CESAREO VARGAS PATRICIO/APOYO ARREGLOS FLORALES</t>
  </si>
  <si>
    <t>1900002195</t>
  </si>
  <si>
    <t>COMERCIALIZADORA MBC PROD Y SERV20DEM/TRICICLO</t>
  </si>
  <si>
    <t>APOYO DE TRICICLO</t>
  </si>
  <si>
    <t>1900002196</t>
  </si>
  <si>
    <t>BEATRIZ RUIZ CALDERON/APOYO GASTOS PEREGRINACION</t>
  </si>
  <si>
    <t>APOYO DE GASTOS PEREGRINACION</t>
  </si>
  <si>
    <t>1900002198</t>
  </si>
  <si>
    <t>PEDRO VEGA ORTIZ/APOYO GASTOS POLVORA</t>
  </si>
  <si>
    <t>APOYO GASTOS POVORA</t>
  </si>
  <si>
    <t>1900002264</t>
  </si>
  <si>
    <t>MA CAROLINA PINEDA JAIME/APOYO GASTOS FUNERARIOS</t>
  </si>
  <si>
    <t>1900002066</t>
  </si>
  <si>
    <t>COMERCIALIZADORA MBC PROD Y SERV20 DE M 17 MEX SA</t>
  </si>
  <si>
    <t>1900002338</t>
  </si>
  <si>
    <t>RAQUEL RANGEL MARTINEZ*APOYO CETRO Y CORONA CBTIS</t>
  </si>
  <si>
    <t>1900002434</t>
  </si>
  <si>
    <t>RUBEN ORTEGA NUÑEZ</t>
  </si>
  <si>
    <t>1900002673</t>
  </si>
  <si>
    <t>TERAPIA DE HEMODIALISIS GRACIELA MALDONADO/JOSE LU</t>
  </si>
  <si>
    <t>TERAPIA DE HOMODIALISIS</t>
  </si>
  <si>
    <t>1900002576</t>
  </si>
  <si>
    <t>MA DE LOS ANGELES RDZ PEREZ/ GASTOS FUNERARIOS</t>
  </si>
  <si>
    <t>1900002572</t>
  </si>
  <si>
    <t>APOYO RESTAURACIÓN PUPITRES SABES DE LOS FIERROS/</t>
  </si>
  <si>
    <t>APOYO RESTAURACION PUPITRES</t>
  </si>
  <si>
    <t>1900002674</t>
  </si>
  <si>
    <t>MAYO</t>
  </si>
  <si>
    <t>Dirección de Economía</t>
  </si>
  <si>
    <t>Rafael</t>
  </si>
  <si>
    <t>Mendoza</t>
  </si>
  <si>
    <t>MIGUEL ALEMAN  #1</t>
  </si>
  <si>
    <t>TARMORO</t>
  </si>
  <si>
    <t>Equipamiento Albañiles</t>
  </si>
  <si>
    <t>Herramientas</t>
  </si>
  <si>
    <t>TICR520717HGTRRF01</t>
  </si>
  <si>
    <t>ITURBIDE #301</t>
  </si>
  <si>
    <t>José Pablo</t>
  </si>
  <si>
    <t>Medina</t>
  </si>
  <si>
    <t>MECP960416HGTDRB04</t>
  </si>
  <si>
    <t>NIÑO ARTILLERO          #126</t>
  </si>
  <si>
    <t>Maximiliano</t>
  </si>
  <si>
    <t>ROMM760503HGTJRX04</t>
  </si>
  <si>
    <t>SANTA MARIA           #  12</t>
  </si>
  <si>
    <t>Juan Francisco</t>
  </si>
  <si>
    <t>Contreras</t>
  </si>
  <si>
    <t>ROCJ930110HGTSNN04</t>
  </si>
  <si>
    <t>ITURBIDE                 #   46</t>
  </si>
  <si>
    <t>Francisco Javier</t>
  </si>
  <si>
    <t>Guzman</t>
  </si>
  <si>
    <t>GUAF850330HGTZRR06</t>
  </si>
  <si>
    <t>PRIV. LAS FLORES         #  6</t>
  </si>
  <si>
    <t>Ramiro</t>
  </si>
  <si>
    <t>GAYR791120HGTRPM06</t>
  </si>
  <si>
    <t>B PAREDES                  #     9</t>
  </si>
  <si>
    <t>Rogelio</t>
  </si>
  <si>
    <t>NUJR701023HGTXRG00</t>
  </si>
  <si>
    <t>JESUS AGUILERA          #  321</t>
  </si>
  <si>
    <t>José de la Luz</t>
  </si>
  <si>
    <t>RORL650113MGTSDZ08</t>
  </si>
  <si>
    <t>PIPILA                                #   18</t>
  </si>
  <si>
    <t>Aurelio</t>
  </si>
  <si>
    <t>MOAA720718HGTRRR02</t>
  </si>
  <si>
    <t>FRANCISCO ZARCO      #   121</t>
  </si>
  <si>
    <t>Mauro</t>
  </si>
  <si>
    <t>LSGM791024HGTRRR09</t>
  </si>
  <si>
    <t>PRIV. LAZARO CARDENAS #4</t>
  </si>
  <si>
    <t>José Juan</t>
  </si>
  <si>
    <t>MAAJ730527HGTNLN08</t>
  </si>
  <si>
    <t>Francisco Aron</t>
  </si>
  <si>
    <t>AIMF040827HGTVRRA0</t>
  </si>
  <si>
    <t>FRANCISCO MUJICA       #   618</t>
  </si>
  <si>
    <t>Felipe de Jesus</t>
  </si>
  <si>
    <t>Vazquez</t>
  </si>
  <si>
    <t>VACF920603HGTZML03</t>
  </si>
  <si>
    <t>NIÑOS HEROES               #  10</t>
  </si>
  <si>
    <t>Miguel</t>
  </si>
  <si>
    <t>JICM990416HGTMMG05</t>
  </si>
  <si>
    <t>ALDAMA                         #      75</t>
  </si>
  <si>
    <t>Maciel</t>
  </si>
  <si>
    <t>GAMR691015HGTLCG03</t>
  </si>
  <si>
    <t>PLAZA PRINCIPAL          #    2-A</t>
  </si>
  <si>
    <t>Hernández</t>
  </si>
  <si>
    <t>SAHN690701HGTVRN00</t>
  </si>
  <si>
    <t>CEDRO                       #     10</t>
  </si>
  <si>
    <t>José Antonio</t>
  </si>
  <si>
    <t>MAAA990613HGTRGN07</t>
  </si>
  <si>
    <t>PRIV. JIMENEZ           #      1</t>
  </si>
  <si>
    <t>Abraham</t>
  </si>
  <si>
    <t>Caballero</t>
  </si>
  <si>
    <t>CALA900117HGTBPB08</t>
  </si>
  <si>
    <t>VIOLETA                 #      19 A</t>
  </si>
  <si>
    <t>Gerardo</t>
  </si>
  <si>
    <t>BACG740801HGTRSR05</t>
  </si>
  <si>
    <t>LOPEZ VELARDE      #  118</t>
  </si>
  <si>
    <t>J. Guadalupe</t>
  </si>
  <si>
    <t>PASG591212HGTTRD00</t>
  </si>
  <si>
    <t>MORELOS                 #     428</t>
  </si>
  <si>
    <t>Arturo</t>
  </si>
  <si>
    <t>CAHA761202HGTNRR05</t>
  </si>
  <si>
    <t>INSURGENTES        #    7-A</t>
  </si>
  <si>
    <t>José</t>
  </si>
  <si>
    <t>Tierra Blanca</t>
  </si>
  <si>
    <t>METJ691024HGTDRS00</t>
  </si>
  <si>
    <t>INSURGENTE           #    24</t>
  </si>
  <si>
    <t>Alfredo</t>
  </si>
  <si>
    <t>MERA921207HGTDDL01</t>
  </si>
  <si>
    <t>ANTIPARRAS            #   119</t>
  </si>
  <si>
    <t>José Guadalupe</t>
  </si>
  <si>
    <t>MOCG871227HGTNRD03</t>
  </si>
  <si>
    <t>OBREGON                #     10</t>
  </si>
  <si>
    <t>Eliceo</t>
  </si>
  <si>
    <t>MARE520414HGTRML01</t>
  </si>
  <si>
    <t>BENJAMIN PAREDES  #13</t>
  </si>
  <si>
    <t>Sergio de Jesus</t>
  </si>
  <si>
    <t>HERS940923HGTRJR01</t>
  </si>
  <si>
    <t>GALEANA                     #  15</t>
  </si>
  <si>
    <t>Joel</t>
  </si>
  <si>
    <t>Chavez</t>
  </si>
  <si>
    <t>CAGJ670730HQTHNL06</t>
  </si>
  <si>
    <t>GRAL. FIERRO</t>
  </si>
  <si>
    <t>David</t>
  </si>
  <si>
    <t>AAED810915HGTLTV01</t>
  </si>
  <si>
    <t>LOMA BONITA           #  12</t>
  </si>
  <si>
    <t>José Noe</t>
  </si>
  <si>
    <t>LORN950414HGTPCX05</t>
  </si>
  <si>
    <t>LAS CARMELITAS       #  32</t>
  </si>
  <si>
    <t>José Jesus</t>
  </si>
  <si>
    <t>Zavala</t>
  </si>
  <si>
    <t>Mesa</t>
  </si>
  <si>
    <t>ZAMJ790514HGTVZS00</t>
  </si>
  <si>
    <t>CARMEN JIMENEZ      #  10</t>
  </si>
  <si>
    <t>José Alejandro</t>
  </si>
  <si>
    <t>HEPA761102HGTRRL00</t>
  </si>
  <si>
    <t>MORELOS                    #     7</t>
  </si>
  <si>
    <t xml:space="preserve">Gerardo Abraham </t>
  </si>
  <si>
    <t>LALG840619HGTRPR09</t>
  </si>
  <si>
    <t>RIO LAJA                        #    7</t>
  </si>
  <si>
    <t>JUNIO</t>
  </si>
  <si>
    <t>Juan Manuel</t>
  </si>
  <si>
    <t>PARR730930HGTTJM08</t>
  </si>
  <si>
    <t>INDEPENDENCIA #48</t>
  </si>
  <si>
    <t>Equipamiento Ladrilleros</t>
  </si>
  <si>
    <t>Jesus Emilio</t>
  </si>
  <si>
    <t>GUDJ970228HGTRRS04</t>
  </si>
  <si>
    <t>16 DE SEPTIEMBRE #92</t>
  </si>
  <si>
    <t>GAHM700908MGTRRR07</t>
  </si>
  <si>
    <t>GUDA850828HGTRRN01</t>
  </si>
  <si>
    <t>José Luis</t>
  </si>
  <si>
    <t>JIRL540330HGTMCS01</t>
  </si>
  <si>
    <t>PROL 16 DE SEPTIEMBRE  #57</t>
  </si>
  <si>
    <t>Eusebio</t>
  </si>
  <si>
    <t>CAXE601116HGTNXS03</t>
  </si>
  <si>
    <t>Noe</t>
  </si>
  <si>
    <t>PESN730606HGTRNX06</t>
  </si>
  <si>
    <t>RIO LERMA</t>
  </si>
  <si>
    <t>Jesus Adrian</t>
  </si>
  <si>
    <t xml:space="preserve">Cortez </t>
  </si>
  <si>
    <t>COCJ811217HGTRMS07</t>
  </si>
  <si>
    <t>PROL 16 DE SEMPIEMBRE #152</t>
  </si>
  <si>
    <t>Sandra Guadalupe</t>
  </si>
  <si>
    <t>Cruz</t>
  </si>
  <si>
    <t>CUGS940105MGTRLN01</t>
  </si>
  <si>
    <t>ALAMO #4</t>
  </si>
  <si>
    <t>Terrazas</t>
  </si>
  <si>
    <t>TETG581127HGTRRD03</t>
  </si>
  <si>
    <t>MIGUEL ALEMAN  #12</t>
  </si>
  <si>
    <t>Jesus Miguel</t>
  </si>
  <si>
    <t>MERJ840616HGTNGS05</t>
  </si>
  <si>
    <t>RAFAEL RAMIREZ #51</t>
  </si>
  <si>
    <t>Javier</t>
  </si>
  <si>
    <t xml:space="preserve">Trejo </t>
  </si>
  <si>
    <t>TEMJ770828HGTRNV00</t>
  </si>
  <si>
    <t>MANZANILLA #14</t>
  </si>
  <si>
    <t>Humberto</t>
  </si>
  <si>
    <t>COSH701018HGTNNM07</t>
  </si>
  <si>
    <t>LIBERTAD</t>
  </si>
  <si>
    <t>Gracia</t>
  </si>
  <si>
    <t>RESM740425HGTGRM06</t>
  </si>
  <si>
    <t>5 DE MAYO #89</t>
  </si>
  <si>
    <t>Servin</t>
  </si>
  <si>
    <t>María del Socorro</t>
  </si>
  <si>
    <t>Estrada</t>
  </si>
  <si>
    <t>EAJS851202MGTSMC03</t>
  </si>
  <si>
    <t>ONIX #2</t>
  </si>
  <si>
    <t>ROGD831214HGTJLV06</t>
  </si>
  <si>
    <t>JESUS AGULERA #36</t>
  </si>
  <si>
    <t>Martha</t>
  </si>
  <si>
    <t>Cordova</t>
  </si>
  <si>
    <t>Camarillo</t>
  </si>
  <si>
    <t>COCM660423MGTRMR04</t>
  </si>
  <si>
    <t>TLALOC #103</t>
  </si>
  <si>
    <t>Ricardo</t>
  </si>
  <si>
    <t>Herrera</t>
  </si>
  <si>
    <t>HECR890529HGTRMC07</t>
  </si>
  <si>
    <t>5 DE MAYO  #93</t>
  </si>
  <si>
    <t>RESG830109HGTGRR07</t>
  </si>
  <si>
    <t>COMONFORT #116</t>
  </si>
  <si>
    <t>Filiberto</t>
  </si>
  <si>
    <t>Luna</t>
  </si>
  <si>
    <t>LULF620115HGTNPL08</t>
  </si>
  <si>
    <t>JOSE VASCONSELOS  #21</t>
  </si>
  <si>
    <t>MAXJ650727HGTNXN08</t>
  </si>
  <si>
    <t>PROL 16 DE SEPTIEMBRE #142</t>
  </si>
  <si>
    <t>Roque</t>
  </si>
  <si>
    <t>BARR800603HGTLDQ03</t>
  </si>
  <si>
    <t>ONIX  #2-A</t>
  </si>
  <si>
    <t>Loa</t>
  </si>
  <si>
    <t>LOMR570306HGTXNF02</t>
  </si>
  <si>
    <t>GENERAL MUGICA #605</t>
  </si>
  <si>
    <t>Maria del Rosario</t>
  </si>
  <si>
    <t>TEHR871209MGTRRS05</t>
  </si>
  <si>
    <t>RIO BRAVO #4</t>
  </si>
  <si>
    <t>Ma. Salud</t>
  </si>
  <si>
    <t>AIPS690726MGTVTL00</t>
  </si>
  <si>
    <t>MIGUEL ALEMAN #1</t>
  </si>
  <si>
    <t>Adolfo</t>
  </si>
  <si>
    <t>VEAA850927HGTGLD06</t>
  </si>
  <si>
    <t>LAZARO CARDENAS #28</t>
  </si>
  <si>
    <t>OIGR951108HGTRMF01</t>
  </si>
  <si>
    <t>LIBERTAD #20</t>
  </si>
  <si>
    <t>Sonia Aracely</t>
  </si>
  <si>
    <t>Canchola</t>
  </si>
  <si>
    <t>GOCS811115MGTMNN08</t>
  </si>
  <si>
    <t>ANASTACIO BUSTAMANTE #37-A</t>
  </si>
  <si>
    <t>María de Jesus</t>
  </si>
  <si>
    <t>Loyola</t>
  </si>
  <si>
    <t>PALJ751205MGTTYS04</t>
  </si>
  <si>
    <t>JESUS AGULERA #20</t>
  </si>
  <si>
    <t>J. Jesus</t>
  </si>
  <si>
    <t>PACJ660306HGTTNS09</t>
  </si>
  <si>
    <t>OBREGON#140</t>
  </si>
  <si>
    <t>José Gabriel</t>
  </si>
  <si>
    <t>GUCG641108HGTLBB10</t>
  </si>
  <si>
    <t>PRIV. INDEPENDENCIA #46</t>
  </si>
  <si>
    <t>Isidro</t>
  </si>
  <si>
    <t>Corona</t>
  </si>
  <si>
    <t>CUCI760623HGTRRS09</t>
  </si>
  <si>
    <t>Gonzalo</t>
  </si>
  <si>
    <t>MEMG781118HGTNRN03</t>
  </si>
  <si>
    <t>INDEPENDENCIA #22</t>
  </si>
  <si>
    <t>Jesus</t>
  </si>
  <si>
    <t>PAJJ950414HGTTMS09</t>
  </si>
  <si>
    <t>OCAMPO #44</t>
  </si>
  <si>
    <t>FEBRERO</t>
  </si>
  <si>
    <t>Israel</t>
  </si>
  <si>
    <t xml:space="preserve">Hernández </t>
  </si>
  <si>
    <t>Equipamiento Comercial</t>
  </si>
  <si>
    <t>LOMR890115HGTXDF05</t>
  </si>
  <si>
    <t>GRAL. MUJICA #605</t>
  </si>
  <si>
    <t>Diego Ulices</t>
  </si>
  <si>
    <t>CAYD931213HGTRPG03</t>
  </si>
  <si>
    <t>EMILIANO ZAPATA #6</t>
  </si>
  <si>
    <t>Barberia</t>
  </si>
  <si>
    <t>10 DE MAYO #110 B</t>
  </si>
  <si>
    <t>EL TORO</t>
  </si>
  <si>
    <t>Abarrotes</t>
  </si>
  <si>
    <t>Lino</t>
  </si>
  <si>
    <t>MOML041001HGTNRNA5</t>
  </si>
  <si>
    <t>REFORMA #3</t>
  </si>
  <si>
    <t xml:space="preserve">Filimon </t>
  </si>
  <si>
    <t>VICTORIA #107</t>
  </si>
  <si>
    <t>Martha Patricia</t>
  </si>
  <si>
    <t>Díaz</t>
  </si>
  <si>
    <t>DIHM760525MGTZRR08</t>
  </si>
  <si>
    <t>PARQUESITO #9</t>
  </si>
  <si>
    <t>Apicultura</t>
  </si>
  <si>
    <t>Marisol</t>
  </si>
  <si>
    <t>MOMM780914MGTNRR01</t>
  </si>
  <si>
    <t>MORELOS #13 A</t>
  </si>
  <si>
    <t>Alimentos</t>
  </si>
  <si>
    <t>CAHG940717HGTMRD05</t>
  </si>
  <si>
    <t>BENITO JUAREZ #14</t>
  </si>
  <si>
    <t>Lucia Carmen</t>
  </si>
  <si>
    <t>VEPL740305MGTGRC01</t>
  </si>
  <si>
    <t>Guarderia</t>
  </si>
  <si>
    <t>Maria Remedios</t>
  </si>
  <si>
    <t>MXAR730627MGTNLM07</t>
  </si>
  <si>
    <t>ALBARO OBREGON #4</t>
  </si>
  <si>
    <t>Joel de Jesus</t>
  </si>
  <si>
    <t>TECJ950417HGTRNL12</t>
  </si>
  <si>
    <t>SAN PABLO #6</t>
  </si>
  <si>
    <t>Grupo Musical</t>
  </si>
  <si>
    <t>J. Salud</t>
  </si>
  <si>
    <t>MAMS671021HGTLRL03</t>
  </si>
  <si>
    <t>EMILIANO ZAPATA #60</t>
  </si>
  <si>
    <t>Sonido</t>
  </si>
  <si>
    <t>Abel</t>
  </si>
  <si>
    <t>Lener</t>
  </si>
  <si>
    <t>AALA741218HGTLMB04</t>
  </si>
  <si>
    <t>AV. REVOLUCION #2A</t>
  </si>
  <si>
    <t>Renta de mobiliario</t>
  </si>
  <si>
    <t>Ma. Guadalupe</t>
  </si>
  <si>
    <t>MIPG570807MGTRRD001</t>
  </si>
  <si>
    <t>HIDALGO #158</t>
  </si>
  <si>
    <t>Gabriela</t>
  </si>
  <si>
    <t>PATG920712MGTTRB02</t>
  </si>
  <si>
    <t>HIDALGO #1C</t>
  </si>
  <si>
    <t>Venta de Regalos</t>
  </si>
  <si>
    <t>Ma. De Jesus</t>
  </si>
  <si>
    <t>Senteno</t>
  </si>
  <si>
    <t>CELJ790825MGTNRS05</t>
  </si>
  <si>
    <t>19 DE MARZO #1</t>
  </si>
  <si>
    <t>Costura</t>
  </si>
  <si>
    <t>HECC890401MGTRNR08</t>
  </si>
  <si>
    <t>MORELOS #16</t>
  </si>
  <si>
    <t>Comerciante</t>
  </si>
  <si>
    <t>Karla Maria</t>
  </si>
  <si>
    <t xml:space="preserve">Castillo </t>
  </si>
  <si>
    <t>CALK00021MGTSLRA6</t>
  </si>
  <si>
    <t>16 DE SEPTIEMBRE #24 B</t>
  </si>
  <si>
    <t>Ma. Marta Yolanda</t>
  </si>
  <si>
    <t>HEMM560407MGTRRR06</t>
  </si>
  <si>
    <t>LUIS PASTEUR #14</t>
  </si>
  <si>
    <t>PANALES GALERA</t>
  </si>
  <si>
    <t>Karla leticia</t>
  </si>
  <si>
    <t>Solis</t>
  </si>
  <si>
    <t>AASK010523MGTLLRA0</t>
  </si>
  <si>
    <t>VIOLETA #21</t>
  </si>
  <si>
    <t>Salvador</t>
  </si>
  <si>
    <t>DURS501213HGTRDL02</t>
  </si>
  <si>
    <t>Montes</t>
  </si>
  <si>
    <t>MOSJ810109HGTNNS01</t>
  </si>
  <si>
    <t>Carpinteria</t>
  </si>
  <si>
    <t>Jose Luis</t>
  </si>
  <si>
    <t>VECL650425HGTGSS00</t>
  </si>
  <si>
    <t>AV. DE LA CULTURA #85 A</t>
  </si>
  <si>
    <t>Carniceria</t>
  </si>
  <si>
    <t>Susana</t>
  </si>
  <si>
    <t>ROAS870604MDFDLS08</t>
  </si>
  <si>
    <t>MORELOS #8</t>
  </si>
  <si>
    <t>Estetica</t>
  </si>
  <si>
    <t>Adrian</t>
  </si>
  <si>
    <t>Mejia</t>
  </si>
  <si>
    <t>MECA900610HGTGRD06</t>
  </si>
  <si>
    <t xml:space="preserve">15 DE SEPTIEMBRE #12 </t>
  </si>
  <si>
    <t xml:space="preserve">Imelda Guadalupe </t>
  </si>
  <si>
    <t>Saabedra</t>
  </si>
  <si>
    <t>LOSI970806MGTPVM02</t>
  </si>
  <si>
    <t>JUAREZ #14</t>
  </si>
  <si>
    <t>Alicia</t>
  </si>
  <si>
    <t>JESUS ESCAMILLA #50</t>
  </si>
  <si>
    <t>Ma. Dolores</t>
  </si>
  <si>
    <t>CORD721226MGTNML00</t>
  </si>
  <si>
    <t>PROL. 16 DE SEPTIEMBRE #142</t>
  </si>
  <si>
    <t>LAPM571227MGTRTR06</t>
  </si>
  <si>
    <t>BENITO JUAREZ #4</t>
  </si>
  <si>
    <t>Norma Gabriela</t>
  </si>
  <si>
    <t>TIRN860605MGTRDR06</t>
  </si>
  <si>
    <t>REVOLUCION ORIENTE #40</t>
  </si>
  <si>
    <t>DIRECCION DE DESARROLLO RURAL</t>
  </si>
  <si>
    <t>ESPARZA</t>
  </si>
  <si>
    <t>JIEA900514HGTMSL04</t>
  </si>
  <si>
    <t>JIEA900514</t>
  </si>
  <si>
    <t>JUAREZ, 168 A</t>
  </si>
  <si>
    <t>Q0161</t>
  </si>
  <si>
    <t>MI GANADO PRODUCTIVO</t>
  </si>
  <si>
    <t xml:space="preserve">MOLINO FORRAJERO </t>
  </si>
  <si>
    <t>EIPL870309HDFSRS03</t>
  </si>
  <si>
    <t>EIPL870309</t>
  </si>
  <si>
    <t>DOLORES, 31</t>
  </si>
  <si>
    <t>Panales Jamaica (Cañones)</t>
  </si>
  <si>
    <t>GACT550604MGTLRR04</t>
  </si>
  <si>
    <t>GACT550604</t>
  </si>
  <si>
    <t>CONSTITUCION, 109 A</t>
  </si>
  <si>
    <t>PACR700306MGTTNS08</t>
  </si>
  <si>
    <t>JUAREZ, 7</t>
  </si>
  <si>
    <t>MA CARLOTA</t>
  </si>
  <si>
    <t>SOGC570715MGTLRR05</t>
  </si>
  <si>
    <t>SOGC570715</t>
  </si>
  <si>
    <t>11 DE FEBRERO, 7</t>
  </si>
  <si>
    <t>MERJ450603HGTNNS07</t>
  </si>
  <si>
    <t>EMILIANO ZAPATA, 14</t>
  </si>
  <si>
    <t>TIMM881102MGTRRR01</t>
  </si>
  <si>
    <t>TIMM881102</t>
  </si>
  <si>
    <t>GUADALUPE VICTORIA, 41</t>
  </si>
  <si>
    <t>SETG760208HGTRRR06</t>
  </si>
  <si>
    <t>SETG760208</t>
  </si>
  <si>
    <t>PRIVADA DEL LLANITO, 2</t>
  </si>
  <si>
    <t>VICTOR</t>
  </si>
  <si>
    <t>COPV930308HGTNTC12</t>
  </si>
  <si>
    <t>COPV930308</t>
  </si>
  <si>
    <t>LOPEZ RAYON, 19</t>
  </si>
  <si>
    <t>MOLINO FORRAJERO</t>
  </si>
  <si>
    <t>CARS720714HGTNML00</t>
  </si>
  <si>
    <t>CARS720714</t>
  </si>
  <si>
    <t>QUINTANA ROO, 45</t>
  </si>
  <si>
    <t>MAMA970612HGTRLN00</t>
  </si>
  <si>
    <t>MAMA970612</t>
  </si>
  <si>
    <t>LAZARO CARDENAS, 4 B</t>
  </si>
  <si>
    <t>Cuadrilla de Cacalote (La Cuadrilla)</t>
  </si>
  <si>
    <t>DESVARADORA</t>
  </si>
  <si>
    <t>GAMA710717HGTRRN00</t>
  </si>
  <si>
    <t>GAMA710717</t>
  </si>
  <si>
    <t>PIPILA, 26</t>
  </si>
  <si>
    <t>MOLINO FORRAJERO A  GASOLINA</t>
  </si>
  <si>
    <t>JULIO CESAR</t>
  </si>
  <si>
    <t>COMJ680126HGTNRL01</t>
  </si>
  <si>
    <t>COMJ680126</t>
  </si>
  <si>
    <t>MADERO, 610 A</t>
  </si>
  <si>
    <t>ROAA730430HGTDLN04</t>
  </si>
  <si>
    <t>ROAA730430</t>
  </si>
  <si>
    <t>CUAUHTEMOC, 17</t>
  </si>
  <si>
    <t>GUCJ581030HGTRHS09</t>
  </si>
  <si>
    <t>MIGUEL HIDALGO, 2</t>
  </si>
  <si>
    <t>PUPT760906MGTGNR06</t>
  </si>
  <si>
    <t>PUPT760906</t>
  </si>
  <si>
    <t>LUIS DONALDO COLOSIO, 4</t>
  </si>
  <si>
    <t>ORDENADORA DE CABRAS</t>
  </si>
  <si>
    <t>MOMJ051206HGTNRSA7</t>
  </si>
  <si>
    <t>MOMJ051206</t>
  </si>
  <si>
    <t>REFORMA, 3A</t>
  </si>
  <si>
    <t>ORDENADORA DE VACAS</t>
  </si>
  <si>
    <t>SARD760217HGTVDN05</t>
  </si>
  <si>
    <t>SARD760217</t>
  </si>
  <si>
    <t>ALLENDE, 73</t>
  </si>
  <si>
    <t>MEAV641124HGTNLC08</t>
  </si>
  <si>
    <t>HIDALGO, 5A</t>
  </si>
  <si>
    <t>RASTRILLO 4 AROS</t>
  </si>
  <si>
    <t>TICR631124HGTRNG02</t>
  </si>
  <si>
    <t>TICR631124</t>
  </si>
  <si>
    <t>ALLENDE, 111</t>
  </si>
  <si>
    <t>RASTRILLO 5 AROS</t>
  </si>
  <si>
    <t>SETA640401HGTRRL08</t>
  </si>
  <si>
    <t>SETA640401</t>
  </si>
  <si>
    <t>HIDALGO, 3A</t>
  </si>
  <si>
    <t>EL TERRERO</t>
  </si>
  <si>
    <t>REMOLQUE CAMA BAJA 6 TON</t>
  </si>
  <si>
    <t>J ANTONIO</t>
  </si>
  <si>
    <t>MOYA</t>
  </si>
  <si>
    <t>MORA530502HGTYDN13</t>
  </si>
  <si>
    <t>MORA530502</t>
  </si>
  <si>
    <t>AZTECA, 7</t>
  </si>
  <si>
    <t>San Nicolás de la Condesa</t>
  </si>
  <si>
    <t>HERA711013HGTRSR00</t>
  </si>
  <si>
    <t>CARRETERA TARIMORO ACAMBARO KM 2</t>
  </si>
  <si>
    <t>LA MEZQUITADA</t>
  </si>
  <si>
    <t>RILJ721207MGTCPN07</t>
  </si>
  <si>
    <t>RILJ721207</t>
  </si>
  <si>
    <t>MADERO, 5</t>
  </si>
  <si>
    <t>MAJA600217HGTNML07</t>
  </si>
  <si>
    <t>MORELOS, 30 B</t>
  </si>
  <si>
    <t>ROMA760522HGTDJN02</t>
  </si>
  <si>
    <t>JUAREZ, 16 A</t>
  </si>
  <si>
    <t>JOSE NOEL</t>
  </si>
  <si>
    <t>MOAN810407HGTNLL02</t>
  </si>
  <si>
    <t>MOAN810407</t>
  </si>
  <si>
    <t>JIMENEZ, 42</t>
  </si>
  <si>
    <t>GIRON</t>
  </si>
  <si>
    <t>GIMR770320HGTRDF07</t>
  </si>
  <si>
    <t>GIMR770320</t>
  </si>
  <si>
    <t>16 DE SEPTIEMBRE, 32</t>
  </si>
  <si>
    <t>TIHP820502MGTRRT01</t>
  </si>
  <si>
    <t>TIHP820502</t>
  </si>
  <si>
    <t>HIDALGO, 64</t>
  </si>
  <si>
    <t>SECH871105HGTRNR08</t>
  </si>
  <si>
    <t>SECH871105</t>
  </si>
  <si>
    <t>RIO LERMA, 21</t>
  </si>
  <si>
    <t>IRMA</t>
  </si>
  <si>
    <t>CELI610506MGTRRR00</t>
  </si>
  <si>
    <t>CELI610506</t>
  </si>
  <si>
    <t>NICOLAS BRAVO, 134</t>
  </si>
  <si>
    <t>MALA581210HGTRRR06</t>
  </si>
  <si>
    <t>MALA581210</t>
  </si>
  <si>
    <t>NICOLAS BRAVO, 2 A</t>
  </si>
  <si>
    <t xml:space="preserve">J. JESUS </t>
  </si>
  <si>
    <t xml:space="preserve">RANGEL </t>
  </si>
  <si>
    <t>RAVJ651006HGTNZS00</t>
  </si>
  <si>
    <t>RAVJ651006</t>
  </si>
  <si>
    <t>HIDALGO, 20</t>
  </si>
  <si>
    <t>REMOLQUE GANADERO 5 X 14</t>
  </si>
  <si>
    <t>EATA790220HGTSRD07</t>
  </si>
  <si>
    <t>OCTAVIO PAZ, 9</t>
  </si>
  <si>
    <t>HESB560717HGTRNL06</t>
  </si>
  <si>
    <t>HESB560717</t>
  </si>
  <si>
    <t>MORELOS, 1 C</t>
  </si>
  <si>
    <t xml:space="preserve">ANTONIO </t>
  </si>
  <si>
    <t>VEAA550101HGTGLN00</t>
  </si>
  <si>
    <t>VEAA550101</t>
  </si>
  <si>
    <t>JUAREZ, 22</t>
  </si>
  <si>
    <t>LA NORIA DE GALLEGOS</t>
  </si>
  <si>
    <t>TEVL720527MGTRGZ03</t>
  </si>
  <si>
    <t>TEVL720527</t>
  </si>
  <si>
    <t>ADOLFO LOPEZ MATEOS,8</t>
  </si>
  <si>
    <t>LA NOPALERA</t>
  </si>
  <si>
    <t>TERJ710513HGTRMN01</t>
  </si>
  <si>
    <t>TERJ710513</t>
  </si>
  <si>
    <t>ADOLFO LOPEZ MATEOS, 26</t>
  </si>
  <si>
    <t>PATINO</t>
  </si>
  <si>
    <t>CEPC740716HGTRTR07</t>
  </si>
  <si>
    <t>CEPC740716</t>
  </si>
  <si>
    <t>EMILIANO ZAPATA, 110</t>
  </si>
  <si>
    <t>JOSE MARIO</t>
  </si>
  <si>
    <t>CASM630131HGTBSR04</t>
  </si>
  <si>
    <t>CASM630131</t>
  </si>
  <si>
    <t>INDEPENDENCIA, 22</t>
  </si>
  <si>
    <t>MARS500704HGTLCL04</t>
  </si>
  <si>
    <t>HIDALGO, 117</t>
  </si>
  <si>
    <t>LEOBARDO SALVADOR</t>
  </si>
  <si>
    <t>CAPL600115HGTNTB07</t>
  </si>
  <si>
    <t>CAPL600115</t>
  </si>
  <si>
    <t>CALLEJON LAURELES, 100</t>
  </si>
  <si>
    <t>REMOLQUE GANADERO 5 X 12</t>
  </si>
  <si>
    <t>LUZ MAGDALENA</t>
  </si>
  <si>
    <t>ROCL850813</t>
  </si>
  <si>
    <t>ALAMO, 2</t>
  </si>
  <si>
    <t>REMOLQUE NODRIZA</t>
  </si>
  <si>
    <t>SERP760420HGTRMD07</t>
  </si>
  <si>
    <t>SERP760420</t>
  </si>
  <si>
    <t>ALDAMA, 19</t>
  </si>
  <si>
    <t>SAAJ610710HGTRCS06</t>
  </si>
  <si>
    <t>SAAJ610710</t>
  </si>
  <si>
    <t>MATAMOROS, 15</t>
  </si>
  <si>
    <t>SEGADORA</t>
  </si>
  <si>
    <t>AIHP640622MGTRRD03</t>
  </si>
  <si>
    <t>AIHP640622</t>
  </si>
  <si>
    <t>PRIV. FELIPE ANGELES</t>
  </si>
  <si>
    <t xml:space="preserve">CERRO PRIETO </t>
  </si>
  <si>
    <t>QC3613</t>
  </si>
  <si>
    <t>MFPYS</t>
  </si>
  <si>
    <t>CISTERNA 2,800 LITROS</t>
  </si>
  <si>
    <t>MARTIN RIGOBERTO</t>
  </si>
  <si>
    <t>GAMM930728HGTLRR07</t>
  </si>
  <si>
    <t>GAMM930728</t>
  </si>
  <si>
    <t>L CARDENAS</t>
  </si>
  <si>
    <t>CUADRILLA DE CACALOTE</t>
  </si>
  <si>
    <t>YERG580620MGTPDD21</t>
  </si>
  <si>
    <t>YERG58062</t>
  </si>
  <si>
    <t>MOCTEZUMA</t>
  </si>
  <si>
    <t xml:space="preserve">EL ACEBUCHE </t>
  </si>
  <si>
    <t xml:space="preserve">MA. DE LOS ANGELES </t>
  </si>
  <si>
    <t xml:space="preserve">SOLIS </t>
  </si>
  <si>
    <t>CESA731210MGTRLN00</t>
  </si>
  <si>
    <t>CESA731210</t>
  </si>
  <si>
    <t>CUAUHTEMOC</t>
  </si>
  <si>
    <t>OSVALDO</t>
  </si>
  <si>
    <t>GAEO771204HGTRSS03</t>
  </si>
  <si>
    <t>GAEO771204</t>
  </si>
  <si>
    <t>SIMON BOLIVAR</t>
  </si>
  <si>
    <t>JOSE ERNESTO</t>
  </si>
  <si>
    <t>GAHE701028HGTRRR04</t>
  </si>
  <si>
    <t>GAHE701028</t>
  </si>
  <si>
    <t>SOR JUANA UNES DE LA CRUZ</t>
  </si>
  <si>
    <t>HELS771019MGTRLN02</t>
  </si>
  <si>
    <t>HELS771019</t>
  </si>
  <si>
    <t>FRANCISCO GONZALEZ BOCANEGRA</t>
  </si>
  <si>
    <t>YADIRA ADRIANA</t>
  </si>
  <si>
    <t>GUCY760121MGTRHD07</t>
  </si>
  <si>
    <t>GUCY760121</t>
  </si>
  <si>
    <t xml:space="preserve">FELIPE ANGELES </t>
  </si>
  <si>
    <t xml:space="preserve">TERESA </t>
  </si>
  <si>
    <t>YEMT830410MGTPRR01</t>
  </si>
  <si>
    <t>YEMT830410</t>
  </si>
  <si>
    <t xml:space="preserve">JOHN KENNEDY </t>
  </si>
  <si>
    <t>MARIA SOLEDAD</t>
  </si>
  <si>
    <t>MAAS681003MGTRLL07</t>
  </si>
  <si>
    <t xml:space="preserve">FRANCISCO VILLA </t>
  </si>
  <si>
    <t xml:space="preserve">LEONARDO </t>
  </si>
  <si>
    <t>ANAYA</t>
  </si>
  <si>
    <t>AASL770224HGTNRN00</t>
  </si>
  <si>
    <t>AASL770224</t>
  </si>
  <si>
    <t xml:space="preserve">PRIV. DE INDEPENDENCIA </t>
  </si>
  <si>
    <t xml:space="preserve">BOCANEGRA </t>
  </si>
  <si>
    <t>GABJ591111HGTRCN07</t>
  </si>
  <si>
    <t>GABJ591111</t>
  </si>
  <si>
    <t>JOHN F KENNEDY</t>
  </si>
  <si>
    <t>ANDRES</t>
  </si>
  <si>
    <t xml:space="preserve">URIBE </t>
  </si>
  <si>
    <t>GAUA970717HGTRRN00</t>
  </si>
  <si>
    <t>GAUA970717</t>
  </si>
  <si>
    <t xml:space="preserve">MIGUEL HIDALGO </t>
  </si>
  <si>
    <t xml:space="preserve">MANUEL </t>
  </si>
  <si>
    <t xml:space="preserve">FUENTES </t>
  </si>
  <si>
    <t>TIFM440908HGTRNN06</t>
  </si>
  <si>
    <t>TIFM440908</t>
  </si>
  <si>
    <t xml:space="preserve">BRAVO </t>
  </si>
  <si>
    <t xml:space="preserve">LA MONCADA </t>
  </si>
  <si>
    <t>SARAVIA</t>
  </si>
  <si>
    <t>CASJ580521HGTMRS00</t>
  </si>
  <si>
    <t>CASJ580521</t>
  </si>
  <si>
    <t xml:space="preserve">ALLENDE </t>
  </si>
  <si>
    <t xml:space="preserve">GLADIS VERONICA </t>
  </si>
  <si>
    <t xml:space="preserve">BERMUDEZ </t>
  </si>
  <si>
    <t xml:space="preserve">CABRERA </t>
  </si>
  <si>
    <t>BECG770610MGTRBL02</t>
  </si>
  <si>
    <t>BECG770610</t>
  </si>
  <si>
    <t>JESUS ESCAMILLA</t>
  </si>
  <si>
    <t>ANDREA GUADALUPE</t>
  </si>
  <si>
    <t>AAHA981110MGTLRN01</t>
  </si>
  <si>
    <t>AAHA981110</t>
  </si>
  <si>
    <t xml:space="preserve">PRIV. OBREGON </t>
  </si>
  <si>
    <t xml:space="preserve">ANGELICA </t>
  </si>
  <si>
    <t xml:space="preserve">CANEDO </t>
  </si>
  <si>
    <t xml:space="preserve">TOVAR </t>
  </si>
  <si>
    <t>CATA750509MGTNVN05</t>
  </si>
  <si>
    <t>CATA750509</t>
  </si>
  <si>
    <t>ADOLFO LOPEZ MATEOS</t>
  </si>
  <si>
    <t xml:space="preserve">LA NOPALERA </t>
  </si>
  <si>
    <t>ROLL550803MGTJPT03</t>
  </si>
  <si>
    <t>ROLL550803</t>
  </si>
  <si>
    <t>BENITO JUAREZ</t>
  </si>
  <si>
    <t xml:space="preserve">VEGA </t>
  </si>
  <si>
    <t xml:space="preserve">CISNEROS </t>
  </si>
  <si>
    <t>VECM930823HGTGSG02</t>
  </si>
  <si>
    <t>VECM930823</t>
  </si>
  <si>
    <t>ZARAGOZA</t>
  </si>
  <si>
    <t xml:space="preserve">LA NORIA </t>
  </si>
  <si>
    <t>MODESTA</t>
  </si>
  <si>
    <t xml:space="preserve">AV. CAMINO REAL </t>
  </si>
  <si>
    <t>JULIETA</t>
  </si>
  <si>
    <t>PECJ840114MGTRBL01</t>
  </si>
  <si>
    <t>PECJ840114</t>
  </si>
  <si>
    <t xml:space="preserve">ANA KAREN </t>
  </si>
  <si>
    <t xml:space="preserve">MAYA </t>
  </si>
  <si>
    <t>MARA880812MGTYDN00</t>
  </si>
  <si>
    <t>MARA880812</t>
  </si>
  <si>
    <t xml:space="preserve">SAN MIGUEL </t>
  </si>
  <si>
    <t>EITL311119MGTSRZ05</t>
  </si>
  <si>
    <t>5 DE MAYO</t>
  </si>
  <si>
    <t xml:space="preserve">VILLAGOMEZ </t>
  </si>
  <si>
    <t>VIMM640114MGTLRR04</t>
  </si>
  <si>
    <t>VIMM640114</t>
  </si>
  <si>
    <t>PLAN DE AYALA</t>
  </si>
  <si>
    <t>ROVM711227HGTDGN05</t>
  </si>
  <si>
    <t>ROVM711227</t>
  </si>
  <si>
    <t>AMPL INSURGENTES</t>
  </si>
  <si>
    <t>RORG900715MGTDML01</t>
  </si>
  <si>
    <t>RORG900715</t>
  </si>
  <si>
    <t>NORMA</t>
  </si>
  <si>
    <t>ROVN790309MGTDGR04</t>
  </si>
  <si>
    <t>ROVN790309</t>
  </si>
  <si>
    <t xml:space="preserve">JOSE MARIA MORELOS </t>
  </si>
  <si>
    <t xml:space="preserve">PANALES JAMAICA </t>
  </si>
  <si>
    <t>GAFM940413HGTRNR09</t>
  </si>
  <si>
    <t>GAFM940413</t>
  </si>
  <si>
    <t xml:space="preserve">MORELOS </t>
  </si>
  <si>
    <t xml:space="preserve">LUZ MARIA </t>
  </si>
  <si>
    <t xml:space="preserve">MALDONADO </t>
  </si>
  <si>
    <t>MAML910410MGTRLZ04</t>
  </si>
  <si>
    <t>MAML910410</t>
  </si>
  <si>
    <t xml:space="preserve">CECILIO ALVAREZ </t>
  </si>
  <si>
    <t>EIMJ680119HGTSDS03</t>
  </si>
  <si>
    <t>EIMJ680119</t>
  </si>
  <si>
    <t xml:space="preserve">INSURGENTES </t>
  </si>
  <si>
    <t xml:space="preserve">CLAUDIA </t>
  </si>
  <si>
    <t>PEHC850822MGTRRL06</t>
  </si>
  <si>
    <t>PEHC850822</t>
  </si>
  <si>
    <t xml:space="preserve">PRIV. MIGUEL HIDALGO </t>
  </si>
  <si>
    <t xml:space="preserve">JAMAICA </t>
  </si>
  <si>
    <t xml:space="preserve">SOTO </t>
  </si>
  <si>
    <t>JASA920423HGTMTL00</t>
  </si>
  <si>
    <t>JASA920423</t>
  </si>
  <si>
    <t xml:space="preserve">M. MAGDALENA </t>
  </si>
  <si>
    <t xml:space="preserve">GASCA </t>
  </si>
  <si>
    <t>GATM510610MGTSVG04</t>
  </si>
  <si>
    <t>GATM510610</t>
  </si>
  <si>
    <t xml:space="preserve">SAN NICOLAS DE LA CONDESA </t>
  </si>
  <si>
    <t>ISAURA</t>
  </si>
  <si>
    <t xml:space="preserve">CALDERON </t>
  </si>
  <si>
    <t>SACI850416MGTVLS02</t>
  </si>
  <si>
    <t>SACI850416</t>
  </si>
  <si>
    <t>MORELOS</t>
  </si>
  <si>
    <t>SACG830109MGTVLB08</t>
  </si>
  <si>
    <t>SACG830109</t>
  </si>
  <si>
    <t xml:space="preserve">SOLIDARIDAD </t>
  </si>
  <si>
    <t xml:space="preserve">FRANCISCO JAVIER </t>
  </si>
  <si>
    <t>SAGF950402HGTNRR05</t>
  </si>
  <si>
    <t>02/14/1995</t>
  </si>
  <si>
    <t>SAGF950402</t>
  </si>
  <si>
    <t>REVOLUCION</t>
  </si>
  <si>
    <t xml:space="preserve">CHRISTIAN </t>
  </si>
  <si>
    <t>RORC010713HGTDCHA4</t>
  </si>
  <si>
    <t>RORC010713</t>
  </si>
  <si>
    <t>E ZAPATA</t>
  </si>
  <si>
    <t>TLALIXCOYA</t>
  </si>
  <si>
    <t>CISTERNA DE 10,000 LITROS</t>
  </si>
  <si>
    <t>SOGJ480218HGTLRS06</t>
  </si>
  <si>
    <t>DESGRANADORA DE MAIZ ELECTRICA    DE MOTOR DE 1.5 HP  DE RENDIMIENTO DE 1,200 KG/H</t>
  </si>
  <si>
    <t xml:space="preserve">ANGEL </t>
  </si>
  <si>
    <t>RUSA480221HGTZLN03</t>
  </si>
  <si>
    <t xml:space="preserve">16 DE SEPTIEMBRE </t>
  </si>
  <si>
    <t>YARAKENDI YOCEFIN</t>
  </si>
  <si>
    <t>YAPY020713MGTXDRA5</t>
  </si>
  <si>
    <t>YAPY020713</t>
  </si>
  <si>
    <t>VENUSTIANO CARRANZA</t>
  </si>
  <si>
    <t>MARR561217HGTRDG03</t>
  </si>
  <si>
    <t>OCTAVIO</t>
  </si>
  <si>
    <t>VEAO720608GTGCC07</t>
  </si>
  <si>
    <t>VEAO720608</t>
  </si>
  <si>
    <t xml:space="preserve">CAMINO REAL </t>
  </si>
  <si>
    <t xml:space="preserve">JOSE GABINO </t>
  </si>
  <si>
    <t>OIRG930906HGTRSB01</t>
  </si>
  <si>
    <t>OIRG930906</t>
  </si>
  <si>
    <t>CATALINA</t>
  </si>
  <si>
    <t>HEGC580925MGTRRT02</t>
  </si>
  <si>
    <t>HEGC580925</t>
  </si>
  <si>
    <t>MEXICO</t>
  </si>
  <si>
    <t xml:space="preserve">CANELO </t>
  </si>
  <si>
    <t>CACV600903HGTNRC01</t>
  </si>
  <si>
    <t>CACV600903</t>
  </si>
  <si>
    <t>EMILIANO ZAPATA</t>
  </si>
  <si>
    <t>MARIA BEATRIZ</t>
  </si>
  <si>
    <t>LAXB651210MGTRXT06</t>
  </si>
  <si>
    <t>LAXB651210</t>
  </si>
  <si>
    <t>AV HIDALGO</t>
  </si>
  <si>
    <t xml:space="preserve">JUAN MARTIN </t>
  </si>
  <si>
    <t xml:space="preserve">CUELLAR </t>
  </si>
  <si>
    <t>CUHJ750410HGTLRN09</t>
  </si>
  <si>
    <t>CUHJ750410</t>
  </si>
  <si>
    <t>ALDAMA</t>
  </si>
  <si>
    <t>JOSE PABLO</t>
  </si>
  <si>
    <t>MORP520507HGTNZB07</t>
  </si>
  <si>
    <t>MORP520507</t>
  </si>
  <si>
    <t>ESTUFA ECOLOGICA ECOESTUFA MODELO VICTORIA PLUS CON COMAL DE ACERO NEGRO, 4 PARRILLAS PARA CALENTAR A BAÑO MARIA  Y DEPOSITO  DE CAPACIDAD DE 10  LITROS</t>
  </si>
  <si>
    <t xml:space="preserve">MA. EDITH </t>
  </si>
  <si>
    <t xml:space="preserve">ROJAS </t>
  </si>
  <si>
    <t>ROCE610314MGTJMD03</t>
  </si>
  <si>
    <t>ROCE610314</t>
  </si>
  <si>
    <t xml:space="preserve">PRIV. MADERO </t>
  </si>
  <si>
    <t xml:space="preserve">CHARCO LARGO </t>
  </si>
  <si>
    <t>TISJ541111HGTNLQ03</t>
  </si>
  <si>
    <t>TISJ541111</t>
  </si>
  <si>
    <t>CARRETERA TARIMORO ACAMBARO HM 4.71</t>
  </si>
  <si>
    <t xml:space="preserve">MEDINA </t>
  </si>
  <si>
    <t>CAMT701025MGTBDR08</t>
  </si>
  <si>
    <t>CAMT701025</t>
  </si>
  <si>
    <t>AARG711004MGTLML09</t>
  </si>
  <si>
    <t>AARG711004</t>
  </si>
  <si>
    <t xml:space="preserve">5 DE MAYO </t>
  </si>
  <si>
    <t>ELOISA</t>
  </si>
  <si>
    <t>PACE550530MGTTLL05</t>
  </si>
  <si>
    <t>PACE550530</t>
  </si>
  <si>
    <t>JOSE MARIA MORELOS</t>
  </si>
  <si>
    <t xml:space="preserve">HUAPANGO </t>
  </si>
  <si>
    <t>MANUELA</t>
  </si>
  <si>
    <t xml:space="preserve">RAMOS </t>
  </si>
  <si>
    <t xml:space="preserve">SERRANO </t>
  </si>
  <si>
    <t>RASM531211MGTMRN01</t>
  </si>
  <si>
    <t>RASM531211</t>
  </si>
  <si>
    <t xml:space="preserve">ALDAMA </t>
  </si>
  <si>
    <t xml:space="preserve">OLGA </t>
  </si>
  <si>
    <t>ROCO930807MGTDNL00</t>
  </si>
  <si>
    <t>ROCO930807</t>
  </si>
  <si>
    <t xml:space="preserve">MORELOS ORIENTE </t>
  </si>
  <si>
    <t xml:space="preserve">LA BOVEDA </t>
  </si>
  <si>
    <t xml:space="preserve">MARIA DE LOS ANGELES </t>
  </si>
  <si>
    <t>CAMA810611MGTNRN08</t>
  </si>
  <si>
    <t>CAMA810611</t>
  </si>
  <si>
    <t xml:space="preserve">LA CUESTA </t>
  </si>
  <si>
    <t>ABELINA LILIANA</t>
  </si>
  <si>
    <t>NORA680805MMCYDB00</t>
  </si>
  <si>
    <t>NORA680805</t>
  </si>
  <si>
    <t>ISABEL LA CATOLICA</t>
  </si>
  <si>
    <t xml:space="preserve">MARIA ROSA </t>
  </si>
  <si>
    <t xml:space="preserve">LOPEZ RAYON </t>
  </si>
  <si>
    <t>CAMJ791012MGTNRN08</t>
  </si>
  <si>
    <t>CAMJ791012</t>
  </si>
  <si>
    <t>CIMS640509MGTSRF09</t>
  </si>
  <si>
    <t>CIMS640509</t>
  </si>
  <si>
    <t xml:space="preserve">ANA MARIA </t>
  </si>
  <si>
    <t xml:space="preserve">FERRUSQUIA </t>
  </si>
  <si>
    <t>FEPA600721MGTRTN09</t>
  </si>
  <si>
    <t>FEPA600721</t>
  </si>
  <si>
    <t xml:space="preserve">LLANO GRANDE </t>
  </si>
  <si>
    <t>GORL490201</t>
  </si>
  <si>
    <t>ROPL680601MGTJGZ02</t>
  </si>
  <si>
    <t>ROPL680601</t>
  </si>
  <si>
    <t>AV MIGUEL HIDALGO</t>
  </si>
  <si>
    <t>ARACELI</t>
  </si>
  <si>
    <t>PUAA890906MGTGVR03</t>
  </si>
  <si>
    <t>PUAA890906</t>
  </si>
  <si>
    <t xml:space="preserve">MARIA DE LOURDES </t>
  </si>
  <si>
    <t>CALL910508MGTNRR08</t>
  </si>
  <si>
    <t>CALL910508</t>
  </si>
  <si>
    <t>JOSE MA. MORELOS</t>
  </si>
  <si>
    <t>ANGELES MARIA</t>
  </si>
  <si>
    <t>AAVA860620MGTLLN06</t>
  </si>
  <si>
    <t>AAVA860620</t>
  </si>
  <si>
    <t>MARIA NICOLASA</t>
  </si>
  <si>
    <t xml:space="preserve">BELMAN </t>
  </si>
  <si>
    <t xml:space="preserve">MEDRANO </t>
  </si>
  <si>
    <t>BEMN510719MGTLDC05</t>
  </si>
  <si>
    <t>BEMN510719</t>
  </si>
  <si>
    <t xml:space="preserve">BENITO JUAREZ </t>
  </si>
  <si>
    <t xml:space="preserve">MARIA MARTHA </t>
  </si>
  <si>
    <t>TORM600808MGTRDR09</t>
  </si>
  <si>
    <t>TORM600808</t>
  </si>
  <si>
    <t>MA. DOLORES</t>
  </si>
  <si>
    <t>ROJD560323MGTDML00</t>
  </si>
  <si>
    <t>ROJD560323</t>
  </si>
  <si>
    <t>JIRM490813MGTMMR06</t>
  </si>
  <si>
    <t>JIRM490813</t>
  </si>
  <si>
    <t>MONTECASINO</t>
  </si>
  <si>
    <t xml:space="preserve">MARIA DEL SAGRADO CORAZON DE JESUS </t>
  </si>
  <si>
    <t>GOMS650912MGTNLG09</t>
  </si>
  <si>
    <t>GOMS650912</t>
  </si>
  <si>
    <t xml:space="preserve">LUZ ELENA </t>
  </si>
  <si>
    <t>GOCL030619MGTNBZA9</t>
  </si>
  <si>
    <t>GOCL030619</t>
  </si>
  <si>
    <t>DIAZ ORDAZ</t>
  </si>
  <si>
    <t>VELM020222MGTGRRA0</t>
  </si>
  <si>
    <t>VELM020222</t>
  </si>
  <si>
    <t>12 DE OCTUBRE</t>
  </si>
  <si>
    <t>MODULO AVICOLA PARA AVES CADA MODULO CONTIENE 1 PAQUETE DE 12POLLOS DE 12 SEMANAS DE EDAD, 1 CORRAL TOTALMENTE EQUIPADO CON COMEDERO Y BEBEDERO, NIDO INCLUIDO</t>
  </si>
  <si>
    <t>MARIA NANCY</t>
  </si>
  <si>
    <t>SABN910426MGTRRN01</t>
  </si>
  <si>
    <t>26//04/1991</t>
  </si>
  <si>
    <t>SABN910426</t>
  </si>
  <si>
    <t>MATAMOROS</t>
  </si>
  <si>
    <t xml:space="preserve">MA. GUILLERMINA </t>
  </si>
  <si>
    <t xml:space="preserve">MONCADA </t>
  </si>
  <si>
    <t xml:space="preserve">ARAMBURO </t>
  </si>
  <si>
    <t>MOAG570827MGTNRL09</t>
  </si>
  <si>
    <t>MOAG570827</t>
  </si>
  <si>
    <t xml:space="preserve">PREDIO LAS AGUJAS </t>
  </si>
  <si>
    <t xml:space="preserve">JUAN RAUL </t>
  </si>
  <si>
    <t>SEMJ770904HGTRNN00</t>
  </si>
  <si>
    <t>SEMJ770904</t>
  </si>
  <si>
    <t>ROVF620315HGTDGS02</t>
  </si>
  <si>
    <t>JUAREZ</t>
  </si>
  <si>
    <t>CAUC631123MGTNRC04</t>
  </si>
  <si>
    <t>CAUC631123</t>
  </si>
  <si>
    <t>19 DE MARZO</t>
  </si>
  <si>
    <t>TIFA4704196HGTRNN03</t>
  </si>
  <si>
    <t>TIFA470416</t>
  </si>
  <si>
    <t>16 DE SEPTIEMBRE</t>
  </si>
  <si>
    <t>AERC620916HGTCNR07</t>
  </si>
  <si>
    <t>MOLINO PARA FORRAJE CON SISTEMA DE MARTILLOS Y CUCHILLAS CON 3 CRIBAS, MOTOR A GASOLINA DE 6.5 HP</t>
  </si>
  <si>
    <t xml:space="preserve">EMILIO </t>
  </si>
  <si>
    <t>CAME770815HGTBRM09</t>
  </si>
  <si>
    <t>CAME770815</t>
  </si>
  <si>
    <t xml:space="preserve">LAS AGUILILLAS </t>
  </si>
  <si>
    <t>SALOMON</t>
  </si>
  <si>
    <t>SAJS720111HGTNML01</t>
  </si>
  <si>
    <t>SAJS720111</t>
  </si>
  <si>
    <t xml:space="preserve">IGNACIO ZARAGOZA </t>
  </si>
  <si>
    <t>MESJ680412HGTJNN11</t>
  </si>
  <si>
    <t xml:space="preserve">ZUÑIGA </t>
  </si>
  <si>
    <t>ZUGM851019HGTXLG09</t>
  </si>
  <si>
    <t>ZUGM851019</t>
  </si>
  <si>
    <t xml:space="preserve">SAN ISIDRO </t>
  </si>
  <si>
    <t xml:space="preserve">EL SAUCILLO </t>
  </si>
  <si>
    <t xml:space="preserve">LUIS MIGUEL </t>
  </si>
  <si>
    <t>LAEL881016HGTRSS00</t>
  </si>
  <si>
    <t>LAEL881016</t>
  </si>
  <si>
    <t>BENITO JUEREZ</t>
  </si>
  <si>
    <t xml:space="preserve">EL TORO </t>
  </si>
  <si>
    <t>JUANA PAOLA</t>
  </si>
  <si>
    <t>GOGJ990906MGTNRN06</t>
  </si>
  <si>
    <t>GOGJ990906</t>
  </si>
  <si>
    <t xml:space="preserve">PRIV. JAIME NUNO </t>
  </si>
  <si>
    <t>POLICARPIO</t>
  </si>
  <si>
    <t xml:space="preserve">ARTEAGA </t>
  </si>
  <si>
    <t>AAAP510901HGTRRL06</t>
  </si>
  <si>
    <t>AAAP510901</t>
  </si>
  <si>
    <t xml:space="preserve">INDEPENDENCIA </t>
  </si>
  <si>
    <t>HUGO</t>
  </si>
  <si>
    <t>ROCH850531HGTONG00</t>
  </si>
  <si>
    <t>ROCH850531</t>
  </si>
  <si>
    <t xml:space="preserve">PRIV. LA CATOLICA </t>
  </si>
  <si>
    <t>PEJM511111HGTRMN00</t>
  </si>
  <si>
    <t>PEJM511111</t>
  </si>
  <si>
    <t>PRIV ABASOLO</t>
  </si>
  <si>
    <t>SAHA800710MGTNR03</t>
  </si>
  <si>
    <t>SAHA800710</t>
  </si>
  <si>
    <t>ITURBIDE</t>
  </si>
  <si>
    <t>HEPM730724HGTRGR04</t>
  </si>
  <si>
    <t>HEPM730724</t>
  </si>
  <si>
    <t>CALL710729HGTNRS02</t>
  </si>
  <si>
    <t>CALL710729</t>
  </si>
  <si>
    <t xml:space="preserve">MELCHOR OCAMPO </t>
  </si>
  <si>
    <t xml:space="preserve">EVANGELINA </t>
  </si>
  <si>
    <t xml:space="preserve">PUGA </t>
  </si>
  <si>
    <t>PURE871216MGTGDV00</t>
  </si>
  <si>
    <t>PURE871216</t>
  </si>
  <si>
    <t xml:space="preserve">HIDALGO </t>
  </si>
  <si>
    <t xml:space="preserve">MINILLAS </t>
  </si>
  <si>
    <t>GUMG680219MGTRRD03</t>
  </si>
  <si>
    <t>GUMG680219</t>
  </si>
  <si>
    <t>INSURGENTES</t>
  </si>
  <si>
    <t>MARIANELA</t>
  </si>
  <si>
    <t>MEMM960701MGTNXR01</t>
  </si>
  <si>
    <t>MEMM960701</t>
  </si>
  <si>
    <t>AGUSTIN</t>
  </si>
  <si>
    <t>GUMA530828HMNRNG06</t>
  </si>
  <si>
    <t>GUMA530828</t>
  </si>
  <si>
    <t xml:space="preserve">DOLORES </t>
  </si>
  <si>
    <t>CERR680519HGTRZF06</t>
  </si>
  <si>
    <t>CERR680519</t>
  </si>
  <si>
    <t>PROVIDENCIA DE LA ESPERANZA</t>
  </si>
  <si>
    <t xml:space="preserve">ROSA MARIA </t>
  </si>
  <si>
    <t>MEGR670723MGTDNS09</t>
  </si>
  <si>
    <t>MEGR670723</t>
  </si>
  <si>
    <t>PRIV ALAMEDA</t>
  </si>
  <si>
    <t>YELM20720612MDFPNR05</t>
  </si>
  <si>
    <t>YELM20720612</t>
  </si>
  <si>
    <t>LOPEZ MATEOS</t>
  </si>
  <si>
    <t xml:space="preserve">J. SAUL </t>
  </si>
  <si>
    <t>TITS490321HGTRRL01</t>
  </si>
  <si>
    <t>TITS490321</t>
  </si>
  <si>
    <t xml:space="preserve">PINO SUAREZ </t>
  </si>
  <si>
    <t xml:space="preserve">CAÑADA  DE TIRADOS DE ABAJO </t>
  </si>
  <si>
    <t>MOLINO PARA NIXTAMAL  MONOFASICO DE 1 HP, TOLVAS DE ACERO INOXIDABLE DE GRADO ALIMENTICIO</t>
  </si>
  <si>
    <t>MA. CAROLINA</t>
  </si>
  <si>
    <t>PIJC610806MGTNMR08</t>
  </si>
  <si>
    <t>PIJC610806</t>
  </si>
  <si>
    <t>EL RANCHITO</t>
  </si>
  <si>
    <t>CAÑADA DE TIRADOS DE ARRIBA</t>
  </si>
  <si>
    <t xml:space="preserve">MA. ISABEL </t>
  </si>
  <si>
    <t>MORI560714MGTNZS06</t>
  </si>
  <si>
    <t>14/07/156</t>
  </si>
  <si>
    <t>MORI560714</t>
  </si>
  <si>
    <t xml:space="preserve">CHACON </t>
  </si>
  <si>
    <t>CARB021023MGTHDLA8</t>
  </si>
  <si>
    <t>CARB021023</t>
  </si>
  <si>
    <t xml:space="preserve">MA. GLORIA </t>
  </si>
  <si>
    <t>MACG551028MGTRNL00</t>
  </si>
  <si>
    <t>MACG551028</t>
  </si>
  <si>
    <t>GALEANA</t>
  </si>
  <si>
    <t>GACO 651007MGTRRL06</t>
  </si>
  <si>
    <t>GACO 651007</t>
  </si>
  <si>
    <t xml:space="preserve">MA. JOSEFINA </t>
  </si>
  <si>
    <t>SOCJ590101MGTLRS07</t>
  </si>
  <si>
    <t>SOCJ590101</t>
  </si>
  <si>
    <t>ROMINA ALEJANDRA</t>
  </si>
  <si>
    <t>MIGUEL HIDALGO</t>
  </si>
  <si>
    <t>CLEMENCIA</t>
  </si>
  <si>
    <t>CALC540717MGTNPL06</t>
  </si>
  <si>
    <t>CALC540717</t>
  </si>
  <si>
    <t>REFORMA</t>
  </si>
  <si>
    <t xml:space="preserve">MARIA ISABEL </t>
  </si>
  <si>
    <t xml:space="preserve">CARREÑO </t>
  </si>
  <si>
    <t>PACI480119MGTTRS01</t>
  </si>
  <si>
    <t>PACI480119</t>
  </si>
  <si>
    <t>CUAHUTEMOC</t>
  </si>
  <si>
    <t xml:space="preserve">REMEDIOS </t>
  </si>
  <si>
    <t>RAMOZ</t>
  </si>
  <si>
    <t>SARR751018MGTNMM06</t>
  </si>
  <si>
    <t>SARR751018</t>
  </si>
  <si>
    <t xml:space="preserve">PRIV. CAMINO REAL </t>
  </si>
  <si>
    <t>ROLS430709HGTJRR08</t>
  </si>
  <si>
    <t>ROLS430709</t>
  </si>
  <si>
    <t xml:space="preserve">AVENIDA M HIDALGO </t>
  </si>
  <si>
    <t>MA. ROSA</t>
  </si>
  <si>
    <t>RORR511217MGTJZS09</t>
  </si>
  <si>
    <t>RORR511217</t>
  </si>
  <si>
    <t xml:space="preserve">LUCINA </t>
  </si>
  <si>
    <t>HERL740918MGTRDC06</t>
  </si>
  <si>
    <t>HERL740918</t>
  </si>
  <si>
    <t xml:space="preserve">GLAFIRA </t>
  </si>
  <si>
    <t>CALG660703MGTNRL04</t>
  </si>
  <si>
    <t>CALG660703</t>
  </si>
  <si>
    <t xml:space="preserve">CARITINA DE LA SALUD </t>
  </si>
  <si>
    <t xml:space="preserve">ARRIOLA </t>
  </si>
  <si>
    <t>AIHC571001MGTRRR06</t>
  </si>
  <si>
    <t>AIHC571001</t>
  </si>
  <si>
    <t xml:space="preserve">ERNESTO </t>
  </si>
  <si>
    <t>ESRS551211HGTSSR01</t>
  </si>
  <si>
    <t>ESRS551211</t>
  </si>
  <si>
    <t xml:space="preserve">CALZADA L CARDENAS </t>
  </si>
  <si>
    <t>MOAA540911HGTNVN09</t>
  </si>
  <si>
    <t>MOAA540911</t>
  </si>
  <si>
    <t>ALVARO OBREGON</t>
  </si>
  <si>
    <t xml:space="preserve">ANA ROSA </t>
  </si>
  <si>
    <t>LACAB70123MGTRSN06</t>
  </si>
  <si>
    <t>LACAB70123</t>
  </si>
  <si>
    <t>TIGR621122HGTNRG04</t>
  </si>
  <si>
    <t>TIGR621122</t>
  </si>
  <si>
    <t>IGNACIO ZARAGOZA</t>
  </si>
  <si>
    <t>PAQUETE APICOLA</t>
  </si>
  <si>
    <t xml:space="preserve">CENTENO </t>
  </si>
  <si>
    <t>LACG740905HGTRND07</t>
  </si>
  <si>
    <t>LACG740905</t>
  </si>
  <si>
    <t>TISN740128HGTRNR08</t>
  </si>
  <si>
    <t>ENRIQUE LARA</t>
  </si>
  <si>
    <t xml:space="preserve">AGUILAR </t>
  </si>
  <si>
    <t>AUAG810810MDFGRD02</t>
  </si>
  <si>
    <t>AUAG810810</t>
  </si>
  <si>
    <t>AV DE LA CULTURA</t>
  </si>
  <si>
    <t>AERA860620HGTRSR00</t>
  </si>
  <si>
    <t xml:space="preserve">PRIV. PROGRESO </t>
  </si>
  <si>
    <t>GILBERTO</t>
  </si>
  <si>
    <t>MARG790827HGTRML01</t>
  </si>
  <si>
    <t>MARG790827</t>
  </si>
  <si>
    <t>PRIV ARROYO</t>
  </si>
  <si>
    <t xml:space="preserve">JOSE GABRIEL </t>
  </si>
  <si>
    <t>MAMG550504HGTRRB03</t>
  </si>
  <si>
    <t xml:space="preserve">BARRERA </t>
  </si>
  <si>
    <t>GABJ791003HGTRRS00</t>
  </si>
  <si>
    <t>GABJ791003</t>
  </si>
  <si>
    <t>GOGA531114MGTMMR03</t>
  </si>
  <si>
    <t>GOGA531114</t>
  </si>
  <si>
    <t>SAN IGNACIO</t>
  </si>
  <si>
    <t>PAQUETE INTEGRAL DE 15 POLLOS QUE CONTIENE 13 HEMBRAS Y 2 MACHOS DE 10 SEMANAS DE EDAD.</t>
  </si>
  <si>
    <t>RUAM941222HGTZLS00</t>
  </si>
  <si>
    <t>RUAM941222</t>
  </si>
  <si>
    <t>AARG980727HGTLCD02</t>
  </si>
  <si>
    <t>AARG980727</t>
  </si>
  <si>
    <t>FRANCISCO I MADERO</t>
  </si>
  <si>
    <t>EFREN</t>
  </si>
  <si>
    <t>RUAE900816HGTZLF04</t>
  </si>
  <si>
    <t>RUAE900816</t>
  </si>
  <si>
    <t xml:space="preserve">MARIA ROSELIA </t>
  </si>
  <si>
    <t xml:space="preserve">ALANIZ </t>
  </si>
  <si>
    <t>AASR950517MGTLRS05</t>
  </si>
  <si>
    <t>AASR950517</t>
  </si>
  <si>
    <t xml:space="preserve">ZARAGOZA </t>
  </si>
  <si>
    <t>RARA431221MGTMJD07</t>
  </si>
  <si>
    <t>RARA431221</t>
  </si>
  <si>
    <t xml:space="preserve">EL TERRERO </t>
  </si>
  <si>
    <t xml:space="preserve">CESAR ALEJANDRO </t>
  </si>
  <si>
    <t xml:space="preserve">CERDA </t>
  </si>
  <si>
    <t>CEMC791221HGTRNS09</t>
  </si>
  <si>
    <t>CEMC791221</t>
  </si>
  <si>
    <t>PASCUAL</t>
  </si>
  <si>
    <t>PEJP780108HGTRMS02</t>
  </si>
  <si>
    <t>PEJP780108</t>
  </si>
  <si>
    <t>MARIANO MATAMOROS</t>
  </si>
  <si>
    <t>MA.GUADALUPE</t>
  </si>
  <si>
    <t xml:space="preserve">SAAVEDRA </t>
  </si>
  <si>
    <t>SARG671115MMCVZD02</t>
  </si>
  <si>
    <t>SARG671115</t>
  </si>
  <si>
    <t>CIMJ700323HGTSRM02</t>
  </si>
  <si>
    <t>VICENTE GUERRERO</t>
  </si>
  <si>
    <t xml:space="preserve">MARIA GLORIA </t>
  </si>
  <si>
    <t>HURG780324MGTRML09</t>
  </si>
  <si>
    <t>HURG780324</t>
  </si>
  <si>
    <t xml:space="preserve">SOLEDAD </t>
  </si>
  <si>
    <t>CRVGAL591101HGTRGL08</t>
  </si>
  <si>
    <t>CRVGAL591101</t>
  </si>
  <si>
    <t xml:space="preserve">PRIV. VENUSTIANO CARRANZA </t>
  </si>
  <si>
    <t>VERA961125</t>
  </si>
  <si>
    <t xml:space="preserve">AV. DE LA CULTURA </t>
  </si>
  <si>
    <t xml:space="preserve">FLORINA </t>
  </si>
  <si>
    <t>LAVF880706MGTRGL03</t>
  </si>
  <si>
    <t>LAVF880706</t>
  </si>
  <si>
    <t xml:space="preserve">AV. M HIDALGO </t>
  </si>
  <si>
    <t xml:space="preserve">MIGUEL ANGEL </t>
  </si>
  <si>
    <t>MAPM021031HGTRGGA1</t>
  </si>
  <si>
    <t>MAPM021031</t>
  </si>
  <si>
    <t>SAAG591024MGTNGL03</t>
  </si>
  <si>
    <t>SAAG591024</t>
  </si>
  <si>
    <t>OBREGON</t>
  </si>
  <si>
    <t>JIRM640204HGTMMR00</t>
  </si>
  <si>
    <t>JIRM640204</t>
  </si>
  <si>
    <t xml:space="preserve">MONTE CASINO </t>
  </si>
  <si>
    <t xml:space="preserve">MARIA ROCIO </t>
  </si>
  <si>
    <t>LOLR770215MGTPLC07</t>
  </si>
  <si>
    <t>LOLR770215</t>
  </si>
  <si>
    <t xml:space="preserve">2 VIENTRES CAPRINOS CON REGISTRO GENEALÓGICO </t>
  </si>
  <si>
    <t>MOHJ770304HGTNRS02</t>
  </si>
  <si>
    <t>MOHJ770304</t>
  </si>
  <si>
    <t xml:space="preserve">MADERO </t>
  </si>
  <si>
    <t>CESJ551006HGTJRM05</t>
  </si>
  <si>
    <t xml:space="preserve">VAZQUEZ </t>
  </si>
  <si>
    <t>CAVG780606MGTNZD04</t>
  </si>
  <si>
    <t>CAVG780606</t>
  </si>
  <si>
    <t>SN</t>
  </si>
  <si>
    <t>CASF640421HGTBNL08</t>
  </si>
  <si>
    <t>CASF640421</t>
  </si>
  <si>
    <t>HEPE771109HGTRGM09</t>
  </si>
  <si>
    <t xml:space="preserve">APOLINAR </t>
  </si>
  <si>
    <t>PACA740808HGTTNP01</t>
  </si>
  <si>
    <t>PACA740808</t>
  </si>
  <si>
    <t xml:space="preserve">TLALIXCOYA </t>
  </si>
  <si>
    <t xml:space="preserve">DELFINA </t>
  </si>
  <si>
    <t xml:space="preserve">ALVAREZ </t>
  </si>
  <si>
    <t>MEAD680303MGTNLL03</t>
  </si>
  <si>
    <t>MEAD680303</t>
  </si>
  <si>
    <t xml:space="preserve">LAZARO CARDENAS </t>
  </si>
  <si>
    <t xml:space="preserve">BUENAVISTA </t>
  </si>
  <si>
    <t>3 VIENTRES OVINOS DE LA RAZA KHATAHDIN- DORPER DE 7 A 12 MESES DE EDAD</t>
  </si>
  <si>
    <t xml:space="preserve">CARLOS </t>
  </si>
  <si>
    <t xml:space="preserve">VARGAS </t>
  </si>
  <si>
    <t xml:space="preserve">MORENO </t>
  </si>
  <si>
    <t>VAMC840409HDFRRR00</t>
  </si>
  <si>
    <t>VAMC840409</t>
  </si>
  <si>
    <t>R CAÑADAS DE TIDIRADOS</t>
  </si>
  <si>
    <t>AACM620117MGTLNR13</t>
  </si>
  <si>
    <t>SAMJ540801HGTNNS00</t>
  </si>
  <si>
    <t>SAMJ540801</t>
  </si>
  <si>
    <t>HIDALGO</t>
  </si>
  <si>
    <t>AUSA760517HGTGNL02</t>
  </si>
  <si>
    <t>AUSA760517</t>
  </si>
  <si>
    <t>MEGR520522HGTDNM00</t>
  </si>
  <si>
    <t>MEGR520522</t>
  </si>
  <si>
    <t>NAGM960125MGTVRR05</t>
  </si>
  <si>
    <t>NAGM960125</t>
  </si>
  <si>
    <t>INDEPENDENCIA</t>
  </si>
  <si>
    <t>CAAC731003MGTBLR07</t>
  </si>
  <si>
    <t>CAAC731003</t>
  </si>
  <si>
    <t>SAN ISIDRO</t>
  </si>
  <si>
    <t>HACIENDA VIEJA</t>
  </si>
  <si>
    <t>LURA850925HGTLDD02</t>
  </si>
  <si>
    <t xml:space="preserve">DOMINGO CARDENAS </t>
  </si>
  <si>
    <t>MIRELES</t>
  </si>
  <si>
    <t>MAMM721226MGTRRR06</t>
  </si>
  <si>
    <t>MAMM721226</t>
  </si>
  <si>
    <t>GERANIO</t>
  </si>
  <si>
    <t xml:space="preserve">CRISTOBAL </t>
  </si>
  <si>
    <t>CAMC610216HGTNRR00</t>
  </si>
  <si>
    <t>CAMC610216</t>
  </si>
  <si>
    <t>MA. ARACELI</t>
  </si>
  <si>
    <t>LEAA761128MGTDCR08</t>
  </si>
  <si>
    <t>LEAA761128</t>
  </si>
  <si>
    <t>KAREN</t>
  </si>
  <si>
    <t>CELK000325MGTJDRA3</t>
  </si>
  <si>
    <t>CELK000325</t>
  </si>
  <si>
    <t>GORJ840301MGTNDN04</t>
  </si>
  <si>
    <t>GORJ840301</t>
  </si>
  <si>
    <t xml:space="preserve">JUVENTINO ROSAS </t>
  </si>
  <si>
    <t xml:space="preserve">JOSE RICARDO </t>
  </si>
  <si>
    <t xml:space="preserve">ESTRELLA </t>
  </si>
  <si>
    <t>EEMR960201HGTSRC02</t>
  </si>
  <si>
    <t>EEMR960201</t>
  </si>
  <si>
    <t xml:space="preserve">CORREGIDORA </t>
  </si>
  <si>
    <t>MARIANA</t>
  </si>
  <si>
    <t>AERM801203</t>
  </si>
  <si>
    <t>AACC930616MGTLSR00</t>
  </si>
  <si>
    <t>AACC930616</t>
  </si>
  <si>
    <t>PRIV AZTECAS</t>
  </si>
  <si>
    <t>AEGM811218HGTRRN06</t>
  </si>
  <si>
    <t>AEGM811218</t>
  </si>
  <si>
    <t>AERJ750515HGTCDS09</t>
  </si>
  <si>
    <t>AERJ750515</t>
  </si>
  <si>
    <t>AZTECAS</t>
  </si>
  <si>
    <t xml:space="preserve">PAREDES </t>
  </si>
  <si>
    <t>PAHS460112HGTRRR08</t>
  </si>
  <si>
    <t>PAHS460112</t>
  </si>
  <si>
    <t>PAHM411228MGTRRR01</t>
  </si>
  <si>
    <t>PAHM411228</t>
  </si>
  <si>
    <t>LUIS JESUS</t>
  </si>
  <si>
    <t>MAFL930124HGTLNS05</t>
  </si>
  <si>
    <t>MAFL930124</t>
  </si>
  <si>
    <t xml:space="preserve">JOSE LUIS </t>
  </si>
  <si>
    <t xml:space="preserve">CONTRERAS </t>
  </si>
  <si>
    <t>MACL670323HDFLNS01</t>
  </si>
  <si>
    <t>MACL670323</t>
  </si>
  <si>
    <t>RORE470808HGTDDM13</t>
  </si>
  <si>
    <t>RORE470808</t>
  </si>
  <si>
    <t xml:space="preserve">PRIV. ABASOLO </t>
  </si>
  <si>
    <t>HUSI630429MGTRRR19</t>
  </si>
  <si>
    <t>HUSI630429</t>
  </si>
  <si>
    <t>VIVR520320HGTLCL03</t>
  </si>
  <si>
    <t>VIVR520320</t>
  </si>
  <si>
    <t>IRENE</t>
  </si>
  <si>
    <t>AERI791012MGTCNR05</t>
  </si>
  <si>
    <t>AERI791012</t>
  </si>
  <si>
    <t>AECM920614MGTCNR02</t>
  </si>
  <si>
    <t>AECM920614</t>
  </si>
  <si>
    <t xml:space="preserve">SAN JUAN BAUTISTA CACALOTE </t>
  </si>
  <si>
    <t xml:space="preserve">GUZMAN </t>
  </si>
  <si>
    <t>GUMM820224HGTZJR09</t>
  </si>
  <si>
    <t xml:space="preserve">LA CRUZ </t>
  </si>
  <si>
    <t>LEJC610829HGTNMR09</t>
  </si>
  <si>
    <t xml:space="preserve">RIO CONSULADO </t>
  </si>
  <si>
    <t>ERIKA PATRICIA</t>
  </si>
  <si>
    <t>ROCE900525MGTDLR02</t>
  </si>
  <si>
    <t>ROCE900525</t>
  </si>
  <si>
    <t>PARRILLA CON 3 QUEMADORES, COMAL PLANO Y DE BOLA CON TANQUE DE GAS Y ACCESORIOS</t>
  </si>
  <si>
    <t xml:space="preserve">MARIA SUSANA </t>
  </si>
  <si>
    <t>MAGS870511MGTRNS09</t>
  </si>
  <si>
    <t>MAGS870511</t>
  </si>
  <si>
    <t xml:space="preserve">EMILIANO ZAPATA </t>
  </si>
  <si>
    <t xml:space="preserve">ANA DELIA </t>
  </si>
  <si>
    <t>SAAA830504MGTLGN00</t>
  </si>
  <si>
    <t>SAAA830504</t>
  </si>
  <si>
    <t>OLIVA</t>
  </si>
  <si>
    <t xml:space="preserve">  </t>
  </si>
  <si>
    <t>MASO400107MGTRVL06</t>
  </si>
  <si>
    <t>MASO400107</t>
  </si>
  <si>
    <t>VASL770222MGTRSR08</t>
  </si>
  <si>
    <t xml:space="preserve">MARIA BIBIANA </t>
  </si>
  <si>
    <t>GAMB871027MGTRRB04</t>
  </si>
  <si>
    <t>GAMB871027</t>
  </si>
  <si>
    <t xml:space="preserve">MA. TERESA </t>
  </si>
  <si>
    <t>RIRT610722MGTCDR06</t>
  </si>
  <si>
    <t>RIRT610722</t>
  </si>
  <si>
    <t xml:space="preserve">MA. ELEAZAR </t>
  </si>
  <si>
    <t>UIME560812MGTRLL05</t>
  </si>
  <si>
    <t>UIME560812</t>
  </si>
  <si>
    <t>RILC661028MGTCPR02</t>
  </si>
  <si>
    <t>RILC661028</t>
  </si>
  <si>
    <t xml:space="preserve">M. LEONOR </t>
  </si>
  <si>
    <t>RULL531007MGTZLN03</t>
  </si>
  <si>
    <t>RULL531007</t>
  </si>
  <si>
    <t xml:space="preserve">BENITO  JUAREZ </t>
  </si>
  <si>
    <t>JUANA IVET</t>
  </si>
  <si>
    <t>RUSJ930219MGTZVN07</t>
  </si>
  <si>
    <t>RUSJ930219</t>
  </si>
  <si>
    <t xml:space="preserve">PALO ALTO </t>
  </si>
  <si>
    <t>GAPG721123MGTRLB07</t>
  </si>
  <si>
    <t>GAPG721123</t>
  </si>
  <si>
    <t xml:space="preserve">JUAREZ </t>
  </si>
  <si>
    <t>TIUE560703MGTRRL03</t>
  </si>
  <si>
    <t>TIUE560703</t>
  </si>
  <si>
    <t xml:space="preserve">ALFOCINA </t>
  </si>
  <si>
    <t>GAEA700613MGRRLS00</t>
  </si>
  <si>
    <t>GAEA700613</t>
  </si>
  <si>
    <t xml:space="preserve">PRIV. FRANCISCO MUJICA </t>
  </si>
  <si>
    <t>YOLANDA</t>
  </si>
  <si>
    <t>GATY451116MGTLML07</t>
  </si>
  <si>
    <t>GATY451116</t>
  </si>
  <si>
    <t>FRANCISCO VILLA</t>
  </si>
  <si>
    <t>KAREN ISABEL</t>
  </si>
  <si>
    <t>VALENCIA</t>
  </si>
  <si>
    <t>AAVK901205MGTLLR02</t>
  </si>
  <si>
    <t>AAVK901205</t>
  </si>
  <si>
    <t xml:space="preserve">ROSALBA </t>
  </si>
  <si>
    <t>CESR781008</t>
  </si>
  <si>
    <t>BAAM640126MGTRCR01</t>
  </si>
  <si>
    <t>BAAM640126</t>
  </si>
  <si>
    <t xml:space="preserve">MANDUJANO </t>
  </si>
  <si>
    <t>AEMG761217MDFCND09</t>
  </si>
  <si>
    <t>AEMG761217</t>
  </si>
  <si>
    <t>YERJ710824</t>
  </si>
  <si>
    <t>CRISRTOBAL COLON</t>
  </si>
  <si>
    <t>YERG670530MMCPDL07</t>
  </si>
  <si>
    <t>YERG670530</t>
  </si>
  <si>
    <t>ERIKA</t>
  </si>
  <si>
    <t>SAPA770917MGTNRL03</t>
  </si>
  <si>
    <t>SAPA770917</t>
  </si>
  <si>
    <t>VICTORIA</t>
  </si>
  <si>
    <t xml:space="preserve">ABIGAIL </t>
  </si>
  <si>
    <t>CASA441029MGTRVB00</t>
  </si>
  <si>
    <t>SANDRA ESPERANZA</t>
  </si>
  <si>
    <t xml:space="preserve">CARRION </t>
  </si>
  <si>
    <t>MOCS731116MGTNRN04</t>
  </si>
  <si>
    <t>MOCS731116</t>
  </si>
  <si>
    <t xml:space="preserve">PRIV. GIRASOLES </t>
  </si>
  <si>
    <t>ROCR750806</t>
  </si>
  <si>
    <t>RUIZ CORTINEZ</t>
  </si>
  <si>
    <t>4666680181  o 4662130385</t>
  </si>
  <si>
    <t>LURV941103MGTLZV06</t>
  </si>
  <si>
    <t>LURV941103</t>
  </si>
  <si>
    <t>PROL JOHN F KENNEDY</t>
  </si>
  <si>
    <t>LUZ MARTINA</t>
  </si>
  <si>
    <t>ZAMUDIO</t>
  </si>
  <si>
    <t>SAZL850820MSRVMZ09</t>
  </si>
  <si>
    <t>SAZL850820</t>
  </si>
  <si>
    <t>JOHNF KENNEDY</t>
  </si>
  <si>
    <t>STEPHANIE</t>
  </si>
  <si>
    <t xml:space="preserve">HURTADO </t>
  </si>
  <si>
    <t>YEHS040509MGTPRTA7</t>
  </si>
  <si>
    <t>YEHS040509</t>
  </si>
  <si>
    <t>MASM661022MGTRNR04</t>
  </si>
  <si>
    <t>MASM661022</t>
  </si>
  <si>
    <t xml:space="preserve">MARIA DE LA LUZ </t>
  </si>
  <si>
    <t xml:space="preserve">LUGO </t>
  </si>
  <si>
    <t>HELL580806MGTRGZ09</t>
  </si>
  <si>
    <t>HELL580806</t>
  </si>
  <si>
    <t xml:space="preserve">MA.JOSEFINA </t>
  </si>
  <si>
    <t>GALJ620723MGTRNS00</t>
  </si>
  <si>
    <t>GALJ620723</t>
  </si>
  <si>
    <t>BORDO LA PURISIMA</t>
  </si>
  <si>
    <t>GAEG540704MGTRSD00</t>
  </si>
  <si>
    <t>GAEG540704</t>
  </si>
  <si>
    <t xml:space="preserve">PERALTA </t>
  </si>
  <si>
    <t>PERE740701MGTRZS01</t>
  </si>
  <si>
    <t>PERE740701</t>
  </si>
  <si>
    <t>MARC011112MGTRSRA3</t>
  </si>
  <si>
    <t>MARC011112</t>
  </si>
  <si>
    <t xml:space="preserve">PRIV. LUIS PASTEUR </t>
  </si>
  <si>
    <t>MARIA GUADAUPE</t>
  </si>
  <si>
    <t>SAAG780929MGTNRD02</t>
  </si>
  <si>
    <t>SAAG780929</t>
  </si>
  <si>
    <t xml:space="preserve">ADELA </t>
  </si>
  <si>
    <t>ROCA700201MGTJND06</t>
  </si>
  <si>
    <t>ROCA700201</t>
  </si>
  <si>
    <t>HEPG840723MGTRTB01</t>
  </si>
  <si>
    <t>HEPG840723</t>
  </si>
  <si>
    <t>30 DE ABRIL</t>
  </si>
  <si>
    <t>RUCO720406MGTZRL07</t>
  </si>
  <si>
    <t>RUCO720406</t>
  </si>
  <si>
    <t>MA.CARLOTA</t>
  </si>
  <si>
    <t xml:space="preserve">11 DE FEBRERO </t>
  </si>
  <si>
    <t>MA. DEL CARMEN</t>
  </si>
  <si>
    <t>SAPC720619MGTNRR02</t>
  </si>
  <si>
    <t>SAPC720619</t>
  </si>
  <si>
    <t xml:space="preserve">LA ESPERANZA </t>
  </si>
  <si>
    <t>YAQUELIN</t>
  </si>
  <si>
    <t>SARY970311MGTNDQ00</t>
  </si>
  <si>
    <t>SARY970311</t>
  </si>
  <si>
    <t>NOGAL</t>
  </si>
  <si>
    <t>PENS050204MGTRX</t>
  </si>
  <si>
    <t>PENS050204</t>
  </si>
  <si>
    <t>PRIV PERALRA</t>
  </si>
  <si>
    <t>MARIA DEL CARMEN</t>
  </si>
  <si>
    <t>MACC800710MGTRBR027</t>
  </si>
  <si>
    <t>MACC800710</t>
  </si>
  <si>
    <t>LAURELES</t>
  </si>
  <si>
    <t>MA GUADALUPE</t>
  </si>
  <si>
    <t>PIJG690307MGTNMD05</t>
  </si>
  <si>
    <t>PIJG690307</t>
  </si>
  <si>
    <t>MAFD710315MGTRNL07</t>
  </si>
  <si>
    <t>MAFD710315</t>
  </si>
  <si>
    <t>MOLL681026HGTNLS00</t>
  </si>
  <si>
    <t>DIANA GUADALUPE</t>
  </si>
  <si>
    <t>AABD920613MGTLRN00</t>
  </si>
  <si>
    <t>AABD920613</t>
  </si>
  <si>
    <t>IGNACIO LOPEZ RAYON</t>
  </si>
  <si>
    <t>BELEM</t>
  </si>
  <si>
    <t>CAMB790929MGTSDL04</t>
  </si>
  <si>
    <t>CAMB790929</t>
  </si>
  <si>
    <t>PROL CUAUHTEMOC</t>
  </si>
  <si>
    <t>VEPA720803HGTGRR07</t>
  </si>
  <si>
    <t>VEPA720803</t>
  </si>
  <si>
    <t>NARDO</t>
  </si>
  <si>
    <t xml:space="preserve">PERLA ALICIA </t>
  </si>
  <si>
    <t>MASP880914MGTLVR04</t>
  </si>
  <si>
    <t>MASP880914</t>
  </si>
  <si>
    <t xml:space="preserve">LAURELES </t>
  </si>
  <si>
    <t xml:space="preserve">PABLO </t>
  </si>
  <si>
    <t>MARP751207HGTRDB03</t>
  </si>
  <si>
    <t>MARP751207</t>
  </si>
  <si>
    <t xml:space="preserve">PRIV. SAN ISIDRO </t>
  </si>
  <si>
    <t xml:space="preserve">MARIA MAGDALENA </t>
  </si>
  <si>
    <t>MASL840927MGTLVR04</t>
  </si>
  <si>
    <t>MASL840927</t>
  </si>
  <si>
    <t xml:space="preserve">MARIA LAURA </t>
  </si>
  <si>
    <t>SAAO901216MGTNRF09</t>
  </si>
  <si>
    <t>SAAO901216</t>
  </si>
  <si>
    <t xml:space="preserve">CRISTOBAL COLON </t>
  </si>
  <si>
    <t xml:space="preserve">ESPINOZA </t>
  </si>
  <si>
    <t>GOEG801127MGTNSD07</t>
  </si>
  <si>
    <t>GOEG801127</t>
  </si>
  <si>
    <t>GUERREO</t>
  </si>
  <si>
    <t>MAMG010927MGTNRDA3</t>
  </si>
  <si>
    <t>MAMG010927</t>
  </si>
  <si>
    <t>ALLENDE</t>
  </si>
  <si>
    <t>LOMJ810417MGTPRS01</t>
  </si>
  <si>
    <t>LOMJ810417</t>
  </si>
  <si>
    <t xml:space="preserve">LUIS DONALDO COLOSIO </t>
  </si>
  <si>
    <t>MARIA CONSUELO</t>
  </si>
  <si>
    <t xml:space="preserve">GIRON </t>
  </si>
  <si>
    <t>GIGC760205MGTRRN08</t>
  </si>
  <si>
    <t>GIGC760205</t>
  </si>
  <si>
    <t>ROSALES</t>
  </si>
  <si>
    <t xml:space="preserve">MA. ELIA </t>
  </si>
  <si>
    <t>LUCE610625MGTLBL05</t>
  </si>
  <si>
    <t>LUCE610625</t>
  </si>
  <si>
    <t>M. TEODORA</t>
  </si>
  <si>
    <t>LUCT530502MGTLBD05</t>
  </si>
  <si>
    <t>LUCT530502</t>
  </si>
  <si>
    <t>QUINTANA ROO</t>
  </si>
  <si>
    <t xml:space="preserve">KARLA LUCERO </t>
  </si>
  <si>
    <t>PIPK001227MGTNRRA4</t>
  </si>
  <si>
    <t>PIPK001227</t>
  </si>
  <si>
    <t xml:space="preserve">PRIV. OSEFINA ORTIZ DE DOMINGUEZ </t>
  </si>
  <si>
    <t>MARJ671219MGTRDN02</t>
  </si>
  <si>
    <t>MARJ671219</t>
  </si>
  <si>
    <t>MEZQUITE</t>
  </si>
  <si>
    <t>UIRA940217MGTRZN04</t>
  </si>
  <si>
    <t>UIRA940217</t>
  </si>
  <si>
    <t>PESA941222MGTRNN01</t>
  </si>
  <si>
    <t>PESA941222</t>
  </si>
  <si>
    <t xml:space="preserve">ALMA CARINA </t>
  </si>
  <si>
    <t>CAMA921102MGTMNL06</t>
  </si>
  <si>
    <t>CAMA921102</t>
  </si>
  <si>
    <t xml:space="preserve">JESUS ESCAMILLA </t>
  </si>
  <si>
    <t xml:space="preserve">MA. DEL REFUGIO </t>
  </si>
  <si>
    <t xml:space="preserve">MELESIO </t>
  </si>
  <si>
    <t>MAMR510421MGTRLF09</t>
  </si>
  <si>
    <t>MAMR510421</t>
  </si>
  <si>
    <t xml:space="preserve">FRANCISCO I MADERO </t>
  </si>
  <si>
    <t xml:space="preserve">MARCIAL </t>
  </si>
  <si>
    <t>VEAM520423HGTGRR05</t>
  </si>
  <si>
    <t>VEAM520423</t>
  </si>
  <si>
    <t xml:space="preserve">VENUSRIANO CARRANZA </t>
  </si>
  <si>
    <t>YANET ELIZABETH</t>
  </si>
  <si>
    <t>LOHY870728MGTPRN09</t>
  </si>
  <si>
    <t>LOHY870728</t>
  </si>
  <si>
    <t>LAJR750819MGTRMS03</t>
  </si>
  <si>
    <t>LAJR750819</t>
  </si>
  <si>
    <t>PEMR531223HGTRNS05</t>
  </si>
  <si>
    <t>RAPR800530MGTMRS06</t>
  </si>
  <si>
    <t>RAPR800530</t>
  </si>
  <si>
    <t>RICARDO</t>
  </si>
  <si>
    <t xml:space="preserve">MOLINA </t>
  </si>
  <si>
    <t>MOAR771008HGTLCC09</t>
  </si>
  <si>
    <t>MOAR771008</t>
  </si>
  <si>
    <t>ABASOLO</t>
  </si>
  <si>
    <t>MARIA SALUD</t>
  </si>
  <si>
    <t>RAPS931128MGTMRL02</t>
  </si>
  <si>
    <t>RAPS931128</t>
  </si>
  <si>
    <t xml:space="preserve">LETICIA </t>
  </si>
  <si>
    <t>MELL840804MGTJPT00</t>
  </si>
  <si>
    <t>MELL840804</t>
  </si>
  <si>
    <t>JESSICA</t>
  </si>
  <si>
    <t>AEVJ911016MGTCGS01</t>
  </si>
  <si>
    <t>AEVJ911016</t>
  </si>
  <si>
    <t>CAMINO REAL</t>
  </si>
  <si>
    <t xml:space="preserve">DIANA LEIDY </t>
  </si>
  <si>
    <t xml:space="preserve">MONRROY </t>
  </si>
  <si>
    <t>MOLD040913MGTNRNA6</t>
  </si>
  <si>
    <t>MOLD040913</t>
  </si>
  <si>
    <t>SARC821109MGTNDR09</t>
  </si>
  <si>
    <t>SARC821109</t>
  </si>
  <si>
    <t>PRIV JUAREZ</t>
  </si>
  <si>
    <t>RAPA840715</t>
  </si>
  <si>
    <t xml:space="preserve">ANA LUISA </t>
  </si>
  <si>
    <t>RAGA920808MGTMRN09</t>
  </si>
  <si>
    <t>RAGA920808</t>
  </si>
  <si>
    <t xml:space="preserve">MA. GUADALUPE </t>
  </si>
  <si>
    <t>CALG800727MGTBRD02</t>
  </si>
  <si>
    <t xml:space="preserve">LOS FIERROS </t>
  </si>
  <si>
    <t>LALM790720MGTRRR00</t>
  </si>
  <si>
    <t>LALM790720</t>
  </si>
  <si>
    <t>LAHE660826MGTRRL03</t>
  </si>
  <si>
    <t>LAHE660826</t>
  </si>
  <si>
    <t xml:space="preserve">LESLI RUBI </t>
  </si>
  <si>
    <t>ROLL990807MGTJRS04</t>
  </si>
  <si>
    <t>ROLL990807</t>
  </si>
  <si>
    <t xml:space="preserve">AV. HIDALGO </t>
  </si>
  <si>
    <t>MA. ELVA</t>
  </si>
  <si>
    <t>LAHE750208MGTRRL00</t>
  </si>
  <si>
    <t>LAHE750208</t>
  </si>
  <si>
    <t xml:space="preserve">SILVIA </t>
  </si>
  <si>
    <t>RIGS640210MGTVNL08</t>
  </si>
  <si>
    <t>RIGS640210</t>
  </si>
  <si>
    <t>NALLELY</t>
  </si>
  <si>
    <t>AAVN890308MGTLLL09</t>
  </si>
  <si>
    <t>AAVN890308</t>
  </si>
  <si>
    <t>PRIV MORELOS</t>
  </si>
  <si>
    <t>MARIA TERESA DE JESUS</t>
  </si>
  <si>
    <t>RORT860603MGTDMR13</t>
  </si>
  <si>
    <t>RORT860603</t>
  </si>
  <si>
    <t>CECILIO ALVAREZ</t>
  </si>
  <si>
    <t>SAHT521203MGTVRR05</t>
  </si>
  <si>
    <t>SAHT521203</t>
  </si>
  <si>
    <t>MARIA FERNANDA</t>
  </si>
  <si>
    <t>AAVF870628MGTLLR01</t>
  </si>
  <si>
    <t>AAVF870628</t>
  </si>
  <si>
    <t>MA. REYNA</t>
  </si>
  <si>
    <t>LOJR640219MGTPMY03</t>
  </si>
  <si>
    <t>LOJR640219</t>
  </si>
  <si>
    <t>JESUS GUADALUPE</t>
  </si>
  <si>
    <t>AACJ960111HGTLNS07</t>
  </si>
  <si>
    <t>AACJ960111</t>
  </si>
  <si>
    <t>CARI760308MGTNMR00</t>
  </si>
  <si>
    <t>CARI760308</t>
  </si>
  <si>
    <t>AAME870711HGTLLM06</t>
  </si>
  <si>
    <t>AAME870711</t>
  </si>
  <si>
    <t>GATY441224MGTRRL06</t>
  </si>
  <si>
    <t>GATY441224</t>
  </si>
  <si>
    <t>PUMS870704MGTGNS05</t>
  </si>
  <si>
    <t>PUMS870704</t>
  </si>
  <si>
    <t xml:space="preserve">PRIV. ARROYO </t>
  </si>
  <si>
    <t>PUPL741210MGTGNS03</t>
  </si>
  <si>
    <t>PUPL741210</t>
  </si>
  <si>
    <t xml:space="preserve">MARIA ESTHER </t>
  </si>
  <si>
    <t>GUGE610521MGTRLS09</t>
  </si>
  <si>
    <t>GUGE610521</t>
  </si>
  <si>
    <t xml:space="preserve">PROL. HIDALGO </t>
  </si>
  <si>
    <t>MAMM640917MGTNRR05</t>
  </si>
  <si>
    <t>MAMM640917</t>
  </si>
  <si>
    <t>ANDREINA</t>
  </si>
  <si>
    <t>EILA900930MGTSPN05</t>
  </si>
  <si>
    <t>EILA900930</t>
  </si>
  <si>
    <t>ANAYELI</t>
  </si>
  <si>
    <t>MAPA930906MGTRGN09</t>
  </si>
  <si>
    <t>MAPA930906</t>
  </si>
  <si>
    <t>RAAL751127</t>
  </si>
  <si>
    <t>AV. REVOLUCION</t>
  </si>
  <si>
    <t xml:space="preserve">PROVIDENCIA DE CACALOTE </t>
  </si>
  <si>
    <t>SATA671203</t>
  </si>
  <si>
    <t xml:space="preserve">GOMEZ </t>
  </si>
  <si>
    <t>GOXJ440909</t>
  </si>
  <si>
    <t xml:space="preserve">AV. REVOLUCION </t>
  </si>
  <si>
    <t xml:space="preserve">BLANCA NIEVES </t>
  </si>
  <si>
    <t xml:space="preserve">DURAN </t>
  </si>
  <si>
    <t xml:space="preserve">GALLEGOS </t>
  </si>
  <si>
    <t>DUGB690614MGTRLL00</t>
  </si>
  <si>
    <t>DUGB690614</t>
  </si>
  <si>
    <t xml:space="preserve">ADOLFO LOPEZ MATEOS </t>
  </si>
  <si>
    <t xml:space="preserve">ALMANZA </t>
  </si>
  <si>
    <t>AAZM730127MGTLMR08</t>
  </si>
  <si>
    <t>AAZM730127</t>
  </si>
  <si>
    <t xml:space="preserve">MONTALVO </t>
  </si>
  <si>
    <t>MOSA850424MGTNND04</t>
  </si>
  <si>
    <t>MOSA850424</t>
  </si>
  <si>
    <t xml:space="preserve">VENUSTIANO CARRANZA </t>
  </si>
  <si>
    <t>LAPP680118MGTRTT07</t>
  </si>
  <si>
    <t>LAPP680118</t>
  </si>
  <si>
    <t>ALAMEDA</t>
  </si>
  <si>
    <t>RALT970603MGTMRR06</t>
  </si>
  <si>
    <t>RALT970603</t>
  </si>
  <si>
    <t>ALAMDEA</t>
  </si>
  <si>
    <t>MEGF850223HGTDR00</t>
  </si>
  <si>
    <t>MEGF850223</t>
  </si>
  <si>
    <t>466161807  luz</t>
  </si>
  <si>
    <t>J. JUAN</t>
  </si>
  <si>
    <t>CAGJ710529HGTRRRN07</t>
  </si>
  <si>
    <t>VIENTRE PORCINO F1 (YORKSHIRE- LANDRACE) CON UN PESO PROMEDIO DE 90 A 105 KILOS .</t>
  </si>
  <si>
    <t>MARIA ARIZBETH</t>
  </si>
  <si>
    <t>ARVISO</t>
  </si>
  <si>
    <t>JIAA050820MGTMRRA5</t>
  </si>
  <si>
    <t>JIAA050820</t>
  </si>
  <si>
    <t xml:space="preserve">ADIVINO </t>
  </si>
  <si>
    <t>LOPL770621HGTPRS05</t>
  </si>
  <si>
    <t>LOPL770621</t>
  </si>
  <si>
    <t>ELEUTERIO TAPIA</t>
  </si>
  <si>
    <t xml:space="preserve">ALVISO </t>
  </si>
  <si>
    <t>AICG690328MGTRRL03</t>
  </si>
  <si>
    <t>AICG690328</t>
  </si>
  <si>
    <t xml:space="preserve">EL ADIVINO </t>
  </si>
  <si>
    <t>RUBG701130</t>
  </si>
  <si>
    <t xml:space="preserve">PATRICIA </t>
  </si>
  <si>
    <t>VESP800720MGTGLT19</t>
  </si>
  <si>
    <t>VESP800720</t>
  </si>
  <si>
    <t>JUAN JOSE</t>
  </si>
  <si>
    <t>VILANUEVA</t>
  </si>
  <si>
    <t>CIRJ050614HGTLGNA2</t>
  </si>
  <si>
    <t>CIRJ050614</t>
  </si>
  <si>
    <t>JOSE ALVARO</t>
  </si>
  <si>
    <t>GAEA620710HGTRSL04</t>
  </si>
  <si>
    <t>GAEA620710</t>
  </si>
  <si>
    <t>GAEF650625HGTRSS02</t>
  </si>
  <si>
    <t>GAEF650625</t>
  </si>
  <si>
    <t xml:space="preserve">JOSE SOCORRO </t>
  </si>
  <si>
    <t xml:space="preserve">MONTOYA </t>
  </si>
  <si>
    <t>MOCS750918HGTNRC07</t>
  </si>
  <si>
    <t>MOCS750918H</t>
  </si>
  <si>
    <t xml:space="preserve">CARRANZA </t>
  </si>
  <si>
    <t>ANTONO</t>
  </si>
  <si>
    <t>RUSA780830HGTZNN06</t>
  </si>
  <si>
    <t>RUSA780830</t>
  </si>
  <si>
    <t xml:space="preserve">ADRIAN </t>
  </si>
  <si>
    <t>LOSA770930HGTPVD00</t>
  </si>
  <si>
    <t>LOSA770930</t>
  </si>
  <si>
    <t>LUIS ALBERTO</t>
  </si>
  <si>
    <t>CALL810306HDFXPS03</t>
  </si>
  <si>
    <t>CALL810306</t>
  </si>
  <si>
    <t>TIFL901230MGTRNC03</t>
  </si>
  <si>
    <t>TIFL901230</t>
  </si>
  <si>
    <t>AV JUAREZ</t>
  </si>
  <si>
    <t>PESA661216HGTRNN01</t>
  </si>
  <si>
    <t>PESA661216</t>
  </si>
  <si>
    <t>AV CAMINO REAL</t>
  </si>
  <si>
    <t>RAMON</t>
  </si>
  <si>
    <t>EIMR650411HGTSDM07</t>
  </si>
  <si>
    <t>EIMR650411H</t>
  </si>
  <si>
    <t>AZTECA</t>
  </si>
  <si>
    <t xml:space="preserve">Direccion de desarrollo rural </t>
  </si>
  <si>
    <t xml:space="preserve">Gonzalez </t>
  </si>
  <si>
    <t>CAGF10622HGTNNR09</t>
  </si>
  <si>
    <t>CAGF710622LA4</t>
  </si>
  <si>
    <t>Alvaro obregon #4</t>
  </si>
  <si>
    <t>San juan bautista cacalote</t>
  </si>
  <si>
    <t>466 669 0159</t>
  </si>
  <si>
    <t>466 451 7304</t>
  </si>
  <si>
    <t>QC0173</t>
  </si>
  <si>
    <t xml:space="preserve">Tecno campo </t>
  </si>
  <si>
    <t>Aspersora para tractor</t>
  </si>
  <si>
    <t>Jose Francisco</t>
  </si>
  <si>
    <t xml:space="preserve">Tamayo </t>
  </si>
  <si>
    <t xml:space="preserve">Rico </t>
  </si>
  <si>
    <t>TARF520426HGTMCR03</t>
  </si>
  <si>
    <t>TARF5204262W7</t>
  </si>
  <si>
    <t>Emiliano zapata #21</t>
  </si>
  <si>
    <t>Cuadrilla de cacalote</t>
  </si>
  <si>
    <t>466 128 5808</t>
  </si>
  <si>
    <t xml:space="preserve">Subsuelo </t>
  </si>
  <si>
    <t xml:space="preserve">Vicente </t>
  </si>
  <si>
    <t>MAGV540404HGTRMC04</t>
  </si>
  <si>
    <t>MAGV540403EMA</t>
  </si>
  <si>
    <t>Miguel hidalgo #4</t>
  </si>
  <si>
    <t xml:space="preserve">Segadora </t>
  </si>
  <si>
    <t xml:space="preserve">Emmanuel </t>
  </si>
  <si>
    <t>AAME870711Q17</t>
  </si>
  <si>
    <t>Lazaro cardenas #1</t>
  </si>
  <si>
    <t xml:space="preserve">Panales jamaica </t>
  </si>
  <si>
    <t xml:space="preserve">Victor </t>
  </si>
  <si>
    <t>COMV660313HGTNRC04</t>
  </si>
  <si>
    <t>COMV6603134T5</t>
  </si>
  <si>
    <t>Camino de la huerta #800</t>
  </si>
  <si>
    <t xml:space="preserve">Cabecera </t>
  </si>
  <si>
    <t>466 101 7061</t>
  </si>
  <si>
    <t>Rastrillo</t>
  </si>
  <si>
    <t>92,000,00</t>
  </si>
  <si>
    <t xml:space="preserve">Damian </t>
  </si>
  <si>
    <t xml:space="preserve">Rojas  </t>
  </si>
  <si>
    <t xml:space="preserve">Ortiz </t>
  </si>
  <si>
    <t>ROOD780423HGTJRM02</t>
  </si>
  <si>
    <t>ROOD780423AH3</t>
  </si>
  <si>
    <t>Juarez #40</t>
  </si>
  <si>
    <t xml:space="preserve">Sausillo </t>
  </si>
  <si>
    <t>466 127 2948</t>
  </si>
  <si>
    <t xml:space="preserve">Fertilizadora </t>
  </si>
  <si>
    <t xml:space="preserve">Anastacio </t>
  </si>
  <si>
    <t>MEAA370124HGTNVN06</t>
  </si>
  <si>
    <t>MEAA370124</t>
  </si>
  <si>
    <t>Emiliano zapata #6 A</t>
  </si>
  <si>
    <t>466 125 6624</t>
  </si>
  <si>
    <t xml:space="preserve">Niveladora </t>
  </si>
  <si>
    <t xml:space="preserve">J. Guadalupe </t>
  </si>
  <si>
    <t>Gobea</t>
  </si>
  <si>
    <t>GOHG430304HGTVRD02</t>
  </si>
  <si>
    <t>GOHJ430304A46</t>
  </si>
  <si>
    <t xml:space="preserve">Priv. Los pinos #3 </t>
  </si>
  <si>
    <t xml:space="preserve">L a noria </t>
  </si>
  <si>
    <t>466 212 8513</t>
  </si>
  <si>
    <t xml:space="preserve">Avila </t>
  </si>
  <si>
    <t xml:space="preserve">Gomez </t>
  </si>
  <si>
    <t>AIGF700801HGTVML09</t>
  </si>
  <si>
    <t>AIGF70080151A</t>
  </si>
  <si>
    <t xml:space="preserve">Benito juarez #1C </t>
  </si>
  <si>
    <t>466 110 3804</t>
  </si>
  <si>
    <t>Cultivadora</t>
  </si>
  <si>
    <t xml:space="preserve">Ma. Belen </t>
  </si>
  <si>
    <t xml:space="preserve">Lule </t>
  </si>
  <si>
    <t>LULB670128MGTLPL06</t>
  </si>
  <si>
    <t>LULB670128IY8</t>
  </si>
  <si>
    <t>Independencia #67</t>
  </si>
  <si>
    <t xml:space="preserve">Charco largo </t>
  </si>
  <si>
    <t>SALF671004HGTNRR05</t>
  </si>
  <si>
    <t>SALF671004S61</t>
  </si>
  <si>
    <t>Sembradora fertilizante</t>
  </si>
  <si>
    <t>AACM560924HGTLNR06</t>
  </si>
  <si>
    <t>AACM560924EE2</t>
  </si>
  <si>
    <t>Alvaro obregon #27</t>
  </si>
  <si>
    <t>466 110 5748</t>
  </si>
  <si>
    <t>4666 664 0620</t>
  </si>
  <si>
    <t>QC0713</t>
  </si>
  <si>
    <t xml:space="preserve">Desmenuzadora </t>
  </si>
  <si>
    <t>Alberto</t>
  </si>
  <si>
    <t>GACA710723HGTRRL02</t>
  </si>
  <si>
    <t>GACA710723Q56</t>
  </si>
  <si>
    <t>Zaragoza #134</t>
  </si>
  <si>
    <t xml:space="preserve">El acebuche </t>
  </si>
  <si>
    <t>466 6640347</t>
  </si>
  <si>
    <t>MEAV641124PZ7</t>
  </si>
  <si>
    <t>Miguel hidalgo #5 A</t>
  </si>
  <si>
    <t>461 422 07 90</t>
  </si>
  <si>
    <t xml:space="preserve">Desvaradora </t>
  </si>
  <si>
    <t xml:space="preserve">Ma. Guadalupe </t>
  </si>
  <si>
    <t>AACG651020MGTLND03</t>
  </si>
  <si>
    <t>AACG651020LV1</t>
  </si>
  <si>
    <t>Emiliano zapata #15</t>
  </si>
  <si>
    <t>466 666 2552</t>
  </si>
  <si>
    <t xml:space="preserve">Roberto </t>
  </si>
  <si>
    <t>CAHR430327HGTNRB03</t>
  </si>
  <si>
    <t>CAHR430327M69</t>
  </si>
  <si>
    <t>Zaragoza #30</t>
  </si>
  <si>
    <t>466 666 2285</t>
  </si>
  <si>
    <t xml:space="preserve">Jose Juan </t>
  </si>
  <si>
    <t xml:space="preserve">Bocanegra </t>
  </si>
  <si>
    <t>GABJ591111GTRCN07</t>
  </si>
  <si>
    <t>GABJ5911116R6</t>
  </si>
  <si>
    <t>John krnnedy #22</t>
  </si>
  <si>
    <t xml:space="preserve">Galera panales </t>
  </si>
  <si>
    <t>466 117 8688</t>
  </si>
  <si>
    <t xml:space="preserve">Jose Gabriel </t>
  </si>
  <si>
    <t>MAMG550504JA7</t>
  </si>
  <si>
    <t>Francisco villa #14</t>
  </si>
  <si>
    <t>466 451 4307</t>
  </si>
  <si>
    <t xml:space="preserve">Jose Cruz </t>
  </si>
  <si>
    <t>AEMC760503HGTCNR08</t>
  </si>
  <si>
    <t>AEMC760503</t>
  </si>
  <si>
    <t xml:space="preserve">Cacalote </t>
  </si>
  <si>
    <t>461 174 4266</t>
  </si>
  <si>
    <t>LORA580509HGTPMN04</t>
  </si>
  <si>
    <t>LORA580509LD9</t>
  </si>
  <si>
    <t>Juarez #69A</t>
  </si>
  <si>
    <t xml:space="preserve">Los fierros </t>
  </si>
  <si>
    <t>466 128 3926</t>
  </si>
  <si>
    <t xml:space="preserve">Jose Luis </t>
  </si>
  <si>
    <t xml:space="preserve">Rosas </t>
  </si>
  <si>
    <t>ROCL730319HGTSNS01</t>
  </si>
  <si>
    <t>ROCL730319EK9</t>
  </si>
  <si>
    <t>Benito juarez #6</t>
  </si>
  <si>
    <t>466 185 0121</t>
  </si>
  <si>
    <t xml:space="preserve">Candido </t>
  </si>
  <si>
    <t xml:space="preserve">Delgado </t>
  </si>
  <si>
    <t>DESC611005HGTLNN06</t>
  </si>
  <si>
    <t>DESC611005187</t>
  </si>
  <si>
    <t>Benito juarez #1</t>
  </si>
  <si>
    <t>466 121 2735</t>
  </si>
  <si>
    <t xml:space="preserve">Jose Alfredo </t>
  </si>
  <si>
    <t>MAMA630921HGTRLL06</t>
  </si>
  <si>
    <t>466 107 8532</t>
  </si>
  <si>
    <t>AACJ90501HGTLNN00</t>
  </si>
  <si>
    <t>AACJ790501GL5</t>
  </si>
  <si>
    <t xml:space="preserve">5 de mayo #1B </t>
  </si>
  <si>
    <t>466  103 9597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</si>
</sst>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-"/>
    <numFmt numFmtId="165" formatCode="[$$-80A]#,##0.00"/>
    <numFmt numFmtId="166" formatCode="&quot;$&quot;#,##0.00"/>
  </numFmts>
  <fonts count="2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Barlow"/>
    </font>
    <font>
      <b/>
      <sz val="11"/>
      <color rgb="FF000000"/>
      <name val="Barlow"/>
    </font>
    <font>
      <sz val="11"/>
      <color rgb="FF000000"/>
      <name val="Calibri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Barlow"/>
    </font>
    <font>
      <sz val="10"/>
      <color indexed="8"/>
      <name val="Arial"/>
      <family val="2"/>
    </font>
    <font>
      <sz val="11"/>
      <color theme="1"/>
      <name val="Barlow"/>
    </font>
    <font>
      <b/>
      <sz val="18"/>
      <color rgb="FF000000"/>
      <name val="Barlow"/>
    </font>
    <font>
      <b/>
      <sz val="16"/>
      <color rgb="FF000000"/>
      <name val="Barlow"/>
    </font>
    <font>
      <b/>
      <sz val="18"/>
      <color rgb="FFFFFFFF"/>
      <name val="Barlow"/>
    </font>
    <font>
      <sz val="12"/>
      <color rgb="FF000000"/>
      <name val="Barlow"/>
    </font>
    <font>
      <sz val="11"/>
      <name val="Barlow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FA7D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BC90"/>
        <bgColor rgb="FFFFBC90"/>
      </patternFill>
    </fill>
    <fill>
      <patternFill patternType="solid">
        <fgColor theme="0" tint="-0.249977111117893"/>
        <bgColor rgb="FFFFBC90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00224A"/>
        <bgColor rgb="FF00224A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6" applyNumberFormat="0" applyFill="0" applyAlignment="0" applyProtection="0"/>
  </cellStyleXfs>
  <cellXfs count="272"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0" fontId="0" fillId="0" borderId="4" xfId="0" applyBorder="1"/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4" fontId="4" fillId="4" borderId="4" xfId="2" applyNumberFormat="1" applyFont="1" applyFill="1" applyBorder="1" applyAlignment="1">
      <alignment horizontal="center" vertical="center"/>
    </xf>
    <xf numFmtId="4" fontId="4" fillId="4" borderId="4" xfId="2" applyNumberFormat="1" applyFont="1" applyFill="1" applyBorder="1" applyAlignment="1">
      <alignment horizontal="center" vertical="center"/>
    </xf>
    <xf numFmtId="0" fontId="2" fillId="4" borderId="4" xfId="2" applyFill="1" applyBorder="1" applyAlignment="1">
      <alignment horizontal="center"/>
    </xf>
    <xf numFmtId="0" fontId="2" fillId="0" borderId="4" xfId="2" applyBorder="1"/>
    <xf numFmtId="0" fontId="2" fillId="0" borderId="0" xfId="2"/>
    <xf numFmtId="164" fontId="5" fillId="3" borderId="1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5" fillId="3" borderId="3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64" fontId="5" fillId="3" borderId="5" xfId="2" applyNumberFormat="1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Alignment="1">
      <alignment horizontal="center" vertical="center" wrapText="1"/>
    </xf>
    <xf numFmtId="164" fontId="5" fillId="3" borderId="8" xfId="2" applyNumberFormat="1" applyFont="1" applyFill="1" applyBorder="1" applyAlignment="1">
      <alignment horizontal="center" vertical="center" wrapText="1"/>
    </xf>
    <xf numFmtId="14" fontId="4" fillId="4" borderId="9" xfId="2" applyNumberFormat="1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165" fontId="4" fillId="4" borderId="4" xfId="2" applyNumberFormat="1" applyFont="1" applyFill="1" applyBorder="1" applyAlignment="1">
      <alignment horizontal="center" vertical="center"/>
    </xf>
    <xf numFmtId="0" fontId="8" fillId="0" borderId="0" xfId="2" applyFont="1"/>
    <xf numFmtId="14" fontId="2" fillId="4" borderId="4" xfId="2" applyNumberFormat="1" applyFill="1" applyBorder="1" applyAlignment="1">
      <alignment horizontal="center"/>
    </xf>
    <xf numFmtId="0" fontId="2" fillId="0" borderId="0" xfId="2" applyAlignment="1">
      <alignment horizontal="center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14" fontId="4" fillId="4" borderId="9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4" borderId="4" xfId="0" applyNumberForma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/>
    <xf numFmtId="14" fontId="0" fillId="4" borderId="11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4" xfId="0" applyFill="1" applyBorder="1"/>
    <xf numFmtId="14" fontId="0" fillId="4" borderId="11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1" xfId="0" applyFill="1" applyBorder="1"/>
    <xf numFmtId="0" fontId="0" fillId="0" borderId="0" xfId="0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164" fontId="9" fillId="5" borderId="14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49" fontId="10" fillId="4" borderId="15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11" fillId="4" borderId="10" xfId="0" applyFont="1" applyFill="1" applyBorder="1"/>
    <xf numFmtId="0" fontId="0" fillId="0" borderId="4" xfId="0" applyBorder="1" applyAlignment="1" applyProtection="1">
      <alignment horizontal="center" vertical="center" wrapText="1"/>
      <protection locked="0"/>
    </xf>
    <xf numFmtId="14" fontId="10" fillId="4" borderId="16" xfId="0" applyNumberFormat="1" applyFont="1" applyFill="1" applyBorder="1" applyAlignment="1">
      <alignment horizontal="left"/>
    </xf>
    <xf numFmtId="44" fontId="0" fillId="0" borderId="4" xfId="4" applyFont="1" applyBorder="1" applyAlignment="1"/>
    <xf numFmtId="14" fontId="10" fillId="4" borderId="4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0" fillId="0" borderId="4" xfId="4" applyFont="1" applyBorder="1"/>
    <xf numFmtId="164" fontId="9" fillId="0" borderId="1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10" fillId="4" borderId="17" xfId="0" applyNumberFormat="1" applyFont="1" applyFill="1" applyBorder="1" applyAlignment="1">
      <alignment horizontal="left"/>
    </xf>
    <xf numFmtId="0" fontId="4" fillId="4" borderId="18" xfId="0" applyFont="1" applyFill="1" applyBorder="1" applyAlignment="1">
      <alignment horizontal="center" vertical="center" wrapText="1"/>
    </xf>
    <xf numFmtId="0" fontId="0" fillId="4" borderId="10" xfId="0" applyFill="1" applyBorder="1"/>
    <xf numFmtId="14" fontId="10" fillId="4" borderId="19" xfId="0" applyNumberFormat="1" applyFont="1" applyFill="1" applyBorder="1" applyAlignment="1">
      <alignment horizontal="left"/>
    </xf>
    <xf numFmtId="14" fontId="10" fillId="4" borderId="20" xfId="0" applyNumberFormat="1" applyFont="1" applyFill="1" applyBorder="1" applyAlignment="1">
      <alignment horizontal="left"/>
    </xf>
    <xf numFmtId="0" fontId="4" fillId="4" borderId="21" xfId="0" applyFont="1" applyFill="1" applyBorder="1" applyAlignment="1">
      <alignment horizontal="center" vertical="center" wrapText="1"/>
    </xf>
    <xf numFmtId="14" fontId="10" fillId="4" borderId="22" xfId="0" applyNumberFormat="1" applyFont="1" applyFill="1" applyBorder="1" applyAlignment="1">
      <alignment horizontal="left"/>
    </xf>
    <xf numFmtId="14" fontId="10" fillId="4" borderId="23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44" fontId="10" fillId="4" borderId="24" xfId="4" applyFont="1" applyFill="1" applyBorder="1"/>
    <xf numFmtId="44" fontId="0" fillId="0" borderId="4" xfId="4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4" fontId="10" fillId="4" borderId="25" xfId="0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4" fontId="10" fillId="4" borderId="26" xfId="0" applyNumberFormat="1" applyFont="1" applyFill="1" applyBorder="1" applyAlignment="1">
      <alignment horizontal="left"/>
    </xf>
    <xf numFmtId="164" fontId="9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166" fontId="0" fillId="0" borderId="4" xfId="0" applyNumberFormat="1" applyBorder="1"/>
    <xf numFmtId="0" fontId="11" fillId="0" borderId="0" xfId="0" applyFont="1"/>
    <xf numFmtId="0" fontId="0" fillId="0" borderId="12" xfId="0" applyBorder="1"/>
    <xf numFmtId="0" fontId="0" fillId="0" borderId="27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13" fillId="0" borderId="0" xfId="0" applyNumberFormat="1" applyFont="1"/>
    <xf numFmtId="164" fontId="4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4" fillId="6" borderId="2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49" fontId="10" fillId="4" borderId="29" xfId="0" applyNumberFormat="1" applyFont="1" applyFill="1" applyBorder="1"/>
    <xf numFmtId="0" fontId="11" fillId="4" borderId="4" xfId="0" applyFont="1" applyFill="1" applyBorder="1"/>
    <xf numFmtId="44" fontId="10" fillId="4" borderId="29" xfId="4" applyFont="1" applyFill="1" applyBorder="1"/>
    <xf numFmtId="44" fontId="10" fillId="4" borderId="30" xfId="4" applyFont="1" applyFill="1" applyBorder="1"/>
    <xf numFmtId="44" fontId="10" fillId="4" borderId="31" xfId="4" applyFont="1" applyFill="1" applyBorder="1"/>
    <xf numFmtId="49" fontId="10" fillId="4" borderId="32" xfId="0" applyNumberFormat="1" applyFont="1" applyFill="1" applyBorder="1"/>
    <xf numFmtId="44" fontId="10" fillId="4" borderId="32" xfId="4" applyFont="1" applyFill="1" applyBorder="1"/>
    <xf numFmtId="14" fontId="11" fillId="0" borderId="4" xfId="0" applyNumberFormat="1" applyFont="1" applyBorder="1" applyAlignment="1">
      <alignment horizontal="justify" vertical="center"/>
    </xf>
    <xf numFmtId="44" fontId="0" fillId="0" borderId="4" xfId="4" applyFont="1" applyFill="1" applyBorder="1"/>
    <xf numFmtId="14" fontId="10" fillId="4" borderId="33" xfId="0" applyNumberFormat="1" applyFont="1" applyFill="1" applyBorder="1" applyAlignment="1">
      <alignment horizontal="left"/>
    </xf>
    <xf numFmtId="44" fontId="10" fillId="4" borderId="34" xfId="4" applyFont="1" applyFill="1" applyBorder="1"/>
    <xf numFmtId="14" fontId="10" fillId="4" borderId="35" xfId="0" applyNumberFormat="1" applyFont="1" applyFill="1" applyBorder="1" applyAlignment="1">
      <alignment horizontal="left"/>
    </xf>
    <xf numFmtId="14" fontId="10" fillId="4" borderId="9" xfId="0" applyNumberFormat="1" applyFont="1" applyFill="1" applyBorder="1" applyAlignment="1">
      <alignment horizontal="left"/>
    </xf>
    <xf numFmtId="14" fontId="11" fillId="0" borderId="9" xfId="0" applyNumberFormat="1" applyFont="1" applyBorder="1" applyAlignment="1">
      <alignment horizontal="justify" vertical="center"/>
    </xf>
    <xf numFmtId="0" fontId="11" fillId="4" borderId="12" xfId="0" applyFont="1" applyFill="1" applyBorder="1"/>
    <xf numFmtId="0" fontId="9" fillId="4" borderId="14" xfId="0" applyFont="1" applyFill="1" applyBorder="1" applyAlignment="1">
      <alignment horizontal="center" vertical="center" wrapText="1"/>
    </xf>
    <xf numFmtId="49" fontId="10" fillId="4" borderId="31" xfId="0" applyNumberFormat="1" applyFont="1" applyFill="1" applyBorder="1"/>
    <xf numFmtId="0" fontId="11" fillId="4" borderId="0" xfId="0" applyFont="1" applyFill="1"/>
    <xf numFmtId="44" fontId="0" fillId="4" borderId="4" xfId="4" applyFont="1" applyFill="1" applyBorder="1"/>
    <xf numFmtId="49" fontId="10" fillId="4" borderId="33" xfId="0" applyNumberFormat="1" applyFont="1" applyFill="1" applyBorder="1"/>
    <xf numFmtId="0" fontId="9" fillId="4" borderId="1" xfId="0" applyFont="1" applyFill="1" applyBorder="1" applyAlignment="1">
      <alignment horizontal="center" vertical="center" wrapText="1"/>
    </xf>
    <xf numFmtId="49" fontId="10" fillId="4" borderId="17" xfId="0" applyNumberFormat="1" applyFont="1" applyFill="1" applyBorder="1"/>
    <xf numFmtId="44" fontId="10" fillId="4" borderId="36" xfId="4" applyFont="1" applyFill="1" applyBorder="1"/>
    <xf numFmtId="0" fontId="11" fillId="4" borderId="27" xfId="0" applyFont="1" applyFill="1" applyBorder="1"/>
    <xf numFmtId="4" fontId="10" fillId="4" borderId="30" xfId="0" applyNumberFormat="1" applyFont="1" applyFill="1" applyBorder="1"/>
    <xf numFmtId="0" fontId="10" fillId="4" borderId="30" xfId="0" applyFont="1" applyFill="1" applyBorder="1"/>
    <xf numFmtId="4" fontId="10" fillId="4" borderId="34" xfId="0" applyNumberFormat="1" applyFont="1" applyFill="1" applyBorder="1"/>
    <xf numFmtId="4" fontId="10" fillId="4" borderId="29" xfId="0" applyNumberFormat="1" applyFont="1" applyFill="1" applyBorder="1"/>
    <xf numFmtId="0" fontId="9" fillId="4" borderId="5" xfId="0" applyFont="1" applyFill="1" applyBorder="1" applyAlignment="1">
      <alignment horizontal="center" vertical="center" wrapText="1"/>
    </xf>
    <xf numFmtId="4" fontId="10" fillId="4" borderId="17" xfId="0" applyNumberFormat="1" applyFont="1" applyFill="1" applyBorder="1"/>
    <xf numFmtId="0" fontId="10" fillId="4" borderId="29" xfId="0" applyFont="1" applyFill="1" applyBorder="1"/>
    <xf numFmtId="0" fontId="9" fillId="4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9" fontId="10" fillId="4" borderId="30" xfId="0" applyNumberFormat="1" applyFont="1" applyFill="1" applyBorder="1"/>
    <xf numFmtId="0" fontId="10" fillId="4" borderId="34" xfId="0" applyFont="1" applyFill="1" applyBorder="1"/>
    <xf numFmtId="14" fontId="10" fillId="4" borderId="29" xfId="0" applyNumberFormat="1" applyFont="1" applyFill="1" applyBorder="1" applyAlignment="1">
      <alignment horizontal="left"/>
    </xf>
    <xf numFmtId="14" fontId="10" fillId="4" borderId="37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4" fontId="4" fillId="7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7" borderId="11" xfId="0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4" fontId="4" fillId="7" borderId="0" xfId="0" applyNumberFormat="1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0" fillId="7" borderId="4" xfId="0" applyFill="1" applyBorder="1"/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164" fontId="5" fillId="3" borderId="1" xfId="0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164" fontId="5" fillId="3" borderId="14" xfId="0" applyNumberFormat="1" applyFont="1" applyFill="1" applyBorder="1" applyAlignment="1">
      <alignment vertical="center" wrapText="1"/>
    </xf>
    <xf numFmtId="164" fontId="5" fillId="3" borderId="38" xfId="0" applyNumberFormat="1" applyFont="1" applyFill="1" applyBorder="1" applyAlignment="1">
      <alignment vertical="center" wrapText="1"/>
    </xf>
    <xf numFmtId="164" fontId="5" fillId="3" borderId="39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6" fillId="0" borderId="4" xfId="0" applyFont="1" applyBorder="1"/>
    <xf numFmtId="0" fontId="16" fillId="4" borderId="4" xfId="0" applyFont="1" applyFill="1" applyBorder="1"/>
    <xf numFmtId="14" fontId="16" fillId="4" borderId="4" xfId="0" applyNumberFormat="1" applyFont="1" applyFill="1" applyBorder="1"/>
    <xf numFmtId="0" fontId="16" fillId="0" borderId="9" xfId="0" applyFont="1" applyBorder="1"/>
    <xf numFmtId="0" fontId="16" fillId="0" borderId="10" xfId="0" applyFont="1" applyBorder="1"/>
    <xf numFmtId="1" fontId="16" fillId="0" borderId="4" xfId="0" applyNumberFormat="1" applyFont="1" applyBorder="1"/>
    <xf numFmtId="0" fontId="16" fillId="0" borderId="5" xfId="0" applyFont="1" applyBorder="1" applyAlignment="1">
      <alignment vertical="center"/>
    </xf>
    <xf numFmtId="14" fontId="4" fillId="0" borderId="14" xfId="0" applyNumberFormat="1" applyFont="1" applyBorder="1" applyAlignment="1">
      <alignment vertical="center"/>
    </xf>
    <xf numFmtId="166" fontId="16" fillId="0" borderId="4" xfId="0" applyNumberFormat="1" applyFont="1" applyBorder="1"/>
    <xf numFmtId="0" fontId="4" fillId="0" borderId="5" xfId="0" applyFont="1" applyBorder="1" applyAlignment="1">
      <alignment vertical="center"/>
    </xf>
    <xf numFmtId="0" fontId="16" fillId="0" borderId="10" xfId="0" applyFont="1" applyBorder="1"/>
    <xf numFmtId="0" fontId="4" fillId="0" borderId="4" xfId="0" applyFont="1" applyBorder="1"/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wrapText="1"/>
    </xf>
    <xf numFmtId="166" fontId="16" fillId="4" borderId="4" xfId="0" applyNumberFormat="1" applyFont="1" applyFill="1" applyBorder="1"/>
    <xf numFmtId="0" fontId="16" fillId="0" borderId="40" xfId="0" applyFont="1" applyBorder="1"/>
    <xf numFmtId="0" fontId="16" fillId="4" borderId="12" xfId="0" applyFont="1" applyFill="1" applyBorder="1"/>
    <xf numFmtId="14" fontId="16" fillId="4" borderId="0" xfId="0" applyNumberFormat="1" applyFont="1" applyFill="1"/>
    <xf numFmtId="0" fontId="16" fillId="0" borderId="12" xfId="0" applyFont="1" applyBorder="1"/>
    <xf numFmtId="0" fontId="16" fillId="0" borderId="41" xfId="0" applyFont="1" applyBorder="1"/>
    <xf numFmtId="0" fontId="16" fillId="4" borderId="11" xfId="0" applyFont="1" applyFill="1" applyBorder="1"/>
    <xf numFmtId="0" fontId="16" fillId="0" borderId="11" xfId="0" applyFont="1" applyBorder="1"/>
    <xf numFmtId="14" fontId="16" fillId="4" borderId="11" xfId="0" applyNumberFormat="1" applyFont="1" applyFill="1" applyBorder="1"/>
    <xf numFmtId="1" fontId="16" fillId="0" borderId="1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7" fillId="0" borderId="4" xfId="0" applyFont="1" applyBorder="1"/>
    <xf numFmtId="14" fontId="4" fillId="0" borderId="4" xfId="0" applyNumberFormat="1" applyFont="1" applyBorder="1"/>
    <xf numFmtId="0" fontId="18" fillId="0" borderId="4" xfId="0" applyFont="1" applyBorder="1"/>
    <xf numFmtId="0" fontId="19" fillId="0" borderId="4" xfId="0" applyFont="1" applyBorder="1" applyAlignment="1">
      <alignment vertical="top"/>
    </xf>
    <xf numFmtId="1" fontId="17" fillId="0" borderId="4" xfId="0" applyNumberFormat="1" applyFont="1" applyBorder="1"/>
    <xf numFmtId="0" fontId="20" fillId="0" borderId="4" xfId="0" applyFont="1" applyBorder="1" applyAlignment="1">
      <alignment wrapText="1"/>
    </xf>
    <xf numFmtId="44" fontId="17" fillId="0" borderId="4" xfId="4" applyFont="1" applyFill="1" applyBorder="1" applyAlignment="1"/>
    <xf numFmtId="0" fontId="17" fillId="0" borderId="4" xfId="2" applyFont="1" applyBorder="1"/>
    <xf numFmtId="0" fontId="8" fillId="0" borderId="4" xfId="0" applyFont="1" applyBorder="1"/>
    <xf numFmtId="14" fontId="8" fillId="0" borderId="4" xfId="0" applyNumberFormat="1" applyFont="1" applyBorder="1"/>
    <xf numFmtId="0" fontId="20" fillId="0" borderId="4" xfId="0" applyFont="1" applyBorder="1"/>
    <xf numFmtId="1" fontId="20" fillId="0" borderId="4" xfId="0" applyNumberFormat="1" applyFont="1" applyBorder="1"/>
    <xf numFmtId="0" fontId="18" fillId="0" borderId="4" xfId="0" applyFont="1" applyBorder="1" applyAlignment="1">
      <alignment wrapText="1"/>
    </xf>
    <xf numFmtId="0" fontId="17" fillId="0" borderId="4" xfId="2" applyFont="1" applyBorder="1" applyAlignment="1">
      <alignment wrapText="1"/>
    </xf>
    <xf numFmtId="0" fontId="19" fillId="0" borderId="4" xfId="2" applyFont="1" applyBorder="1" applyAlignment="1">
      <alignment vertical="top"/>
    </xf>
    <xf numFmtId="44" fontId="20" fillId="0" borderId="4" xfId="4" applyFont="1" applyFill="1" applyBorder="1" applyAlignment="1"/>
    <xf numFmtId="0" fontId="17" fillId="0" borderId="4" xfId="0" applyFont="1" applyBorder="1" applyAlignment="1">
      <alignment wrapText="1"/>
    </xf>
    <xf numFmtId="0" fontId="17" fillId="7" borderId="4" xfId="0" applyFont="1" applyFill="1" applyBorder="1"/>
    <xf numFmtId="0" fontId="21" fillId="0" borderId="4" xfId="5" applyFont="1" applyFill="1" applyBorder="1" applyAlignment="1"/>
    <xf numFmtId="16" fontId="8" fillId="0" borderId="4" xfId="0" applyNumberFormat="1" applyFont="1" applyBorder="1"/>
    <xf numFmtId="43" fontId="17" fillId="0" borderId="4" xfId="3" applyFont="1" applyBorder="1" applyAlignment="1"/>
    <xf numFmtId="0" fontId="1" fillId="0" borderId="4" xfId="2" applyFont="1" applyBorder="1"/>
    <xf numFmtId="0" fontId="1" fillId="0" borderId="4" xfId="2" applyFont="1" applyBorder="1" applyAlignment="1">
      <alignment vertical="center"/>
    </xf>
    <xf numFmtId="44" fontId="22" fillId="0" borderId="4" xfId="4" applyFont="1" applyFill="1" applyBorder="1" applyAlignment="1"/>
    <xf numFmtId="0" fontId="19" fillId="0" borderId="12" xfId="0" applyFont="1" applyBorder="1" applyAlignment="1">
      <alignment vertical="top"/>
    </xf>
    <xf numFmtId="0" fontId="23" fillId="0" borderId="4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6">
    <cellStyle name="Celda vinculada" xfId="5" builtinId="24"/>
    <cellStyle name="Millares" xfId="3" builtinId="3"/>
    <cellStyle name="Moneda" xfId="4" builtinId="4"/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6ACA-2DBE-4CEE-A106-58E11C7F812A}">
  <dimension ref="A1:S185"/>
  <sheetViews>
    <sheetView zoomScale="70" zoomScaleNormal="70" workbookViewId="0">
      <selection activeCell="I10" sqref="I10"/>
    </sheetView>
  </sheetViews>
  <sheetFormatPr baseColWidth="10" defaultRowHeight="15" x14ac:dyDescent="0.25"/>
  <cols>
    <col min="3" max="3" width="56.5703125" customWidth="1"/>
    <col min="5" max="5" width="29.5703125" customWidth="1"/>
    <col min="6" max="6" width="14.7109375" customWidth="1"/>
    <col min="7" max="7" width="13.28515625" customWidth="1"/>
    <col min="8" max="8" width="13.42578125" customWidth="1"/>
  </cols>
  <sheetData>
    <row r="1" spans="1:19" ht="27.75" x14ac:dyDescent="0.5">
      <c r="A1" s="108" t="s">
        <v>4376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3.25" x14ac:dyDescent="0.4">
      <c r="A2" s="109"/>
      <c r="B2" s="110" t="s">
        <v>4377</v>
      </c>
      <c r="C2" s="110"/>
      <c r="D2" s="110"/>
      <c r="E2" s="110"/>
      <c r="F2" s="110"/>
      <c r="G2" s="111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3.25" x14ac:dyDescent="0.4">
      <c r="A3" s="109"/>
      <c r="B3" s="110" t="s">
        <v>4378</v>
      </c>
      <c r="C3" s="110"/>
      <c r="D3" s="110"/>
      <c r="E3" s="110"/>
      <c r="F3" s="110"/>
      <c r="G3" s="111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ht="23.25" x14ac:dyDescent="0.4">
      <c r="A4" s="109"/>
      <c r="B4" s="110" t="s">
        <v>4379</v>
      </c>
      <c r="C4" s="110"/>
      <c r="D4" s="110"/>
      <c r="E4" s="110"/>
      <c r="F4" s="110"/>
      <c r="G4" s="111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ht="18" hidden="1" x14ac:dyDescent="0.35">
      <c r="A5" s="109"/>
      <c r="B5" s="109"/>
      <c r="C5" s="109"/>
      <c r="D5" s="109"/>
      <c r="E5" s="109"/>
      <c r="F5" s="109"/>
      <c r="G5" s="112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ht="27.75" x14ac:dyDescent="0.5">
      <c r="A6" s="109"/>
      <c r="B6" s="113" t="s">
        <v>4380</v>
      </c>
      <c r="C6" s="113"/>
      <c r="D6" s="113"/>
      <c r="E6" s="113"/>
      <c r="F6" s="113"/>
      <c r="G6" s="11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</row>
    <row r="7" spans="1:19" ht="18" x14ac:dyDescent="0.35">
      <c r="A7" s="109"/>
      <c r="B7" s="109"/>
      <c r="C7" s="109"/>
      <c r="D7" s="109"/>
      <c r="E7" s="109"/>
      <c r="F7" s="109"/>
      <c r="G7" s="112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ht="27.75" x14ac:dyDescent="0.5">
      <c r="A8" s="109"/>
      <c r="B8" s="115" t="s">
        <v>4380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spans="1:19" ht="80.25" customHeight="1" x14ac:dyDescent="0.25">
      <c r="A9" s="97" t="s">
        <v>3270</v>
      </c>
      <c r="B9" s="116" t="s">
        <v>4381</v>
      </c>
      <c r="C9" s="117"/>
      <c r="D9" s="62" t="s">
        <v>4382</v>
      </c>
      <c r="E9" s="118" t="s">
        <v>4383</v>
      </c>
      <c r="F9" s="119"/>
      <c r="G9" s="120"/>
      <c r="H9" s="118" t="s">
        <v>4384</v>
      </c>
      <c r="I9" s="120"/>
      <c r="J9" s="121" t="s">
        <v>4385</v>
      </c>
      <c r="K9" s="122"/>
      <c r="L9" s="122"/>
      <c r="M9" s="122"/>
      <c r="N9" s="122"/>
      <c r="O9" s="122"/>
      <c r="P9" s="122"/>
      <c r="Q9" s="122"/>
      <c r="R9" s="122"/>
      <c r="S9" s="123"/>
    </row>
    <row r="10" spans="1:19" ht="78" customHeight="1" x14ac:dyDescent="0.25">
      <c r="A10" s="60"/>
      <c r="B10" s="62" t="s">
        <v>0</v>
      </c>
      <c r="C10" s="62" t="s">
        <v>3271</v>
      </c>
      <c r="D10" s="62" t="s">
        <v>3274</v>
      </c>
      <c r="E10" s="64" t="s">
        <v>3275</v>
      </c>
      <c r="F10" s="64" t="s">
        <v>3276</v>
      </c>
      <c r="G10" s="65" t="s">
        <v>3277</v>
      </c>
      <c r="H10" s="64" t="s">
        <v>3278</v>
      </c>
      <c r="I10" s="64" t="s">
        <v>3279</v>
      </c>
      <c r="J10" s="62" t="s">
        <v>3280</v>
      </c>
      <c r="K10" s="67" t="s">
        <v>3281</v>
      </c>
      <c r="L10" s="67" t="s">
        <v>3282</v>
      </c>
      <c r="M10" s="67" t="s">
        <v>3283</v>
      </c>
      <c r="N10" s="67" t="s">
        <v>3284</v>
      </c>
      <c r="O10" s="67" t="s">
        <v>3285</v>
      </c>
      <c r="P10" s="67" t="s">
        <v>3286</v>
      </c>
      <c r="Q10" s="67" t="s">
        <v>3287</v>
      </c>
      <c r="R10" s="62" t="s">
        <v>3288</v>
      </c>
      <c r="S10" s="62" t="s">
        <v>1</v>
      </c>
    </row>
    <row r="11" spans="1:19" ht="21.75" x14ac:dyDescent="0.35">
      <c r="A11" s="124" t="s">
        <v>4386</v>
      </c>
      <c r="B11" s="76"/>
      <c r="C11" s="124" t="s">
        <v>4387</v>
      </c>
      <c r="D11" s="125" t="s">
        <v>2903</v>
      </c>
      <c r="E11" s="125" t="s">
        <v>4388</v>
      </c>
      <c r="F11" s="80">
        <v>45310</v>
      </c>
      <c r="G11" s="126">
        <v>11600</v>
      </c>
      <c r="H11" s="80">
        <v>45310</v>
      </c>
      <c r="I11" s="76"/>
      <c r="J11" s="76"/>
      <c r="K11" s="78"/>
      <c r="L11" s="78"/>
      <c r="M11" s="78"/>
      <c r="N11" s="78"/>
      <c r="O11" s="78"/>
      <c r="P11" s="78"/>
      <c r="Q11" s="78"/>
      <c r="R11" s="76"/>
      <c r="S11" s="76"/>
    </row>
    <row r="12" spans="1:19" ht="21.75" x14ac:dyDescent="0.35">
      <c r="A12" s="124" t="s">
        <v>4389</v>
      </c>
      <c r="B12" s="76"/>
      <c r="C12" s="124" t="s">
        <v>4390</v>
      </c>
      <c r="D12" s="125" t="s">
        <v>2903</v>
      </c>
      <c r="E12" s="125" t="s">
        <v>4388</v>
      </c>
      <c r="F12" s="74">
        <v>45315</v>
      </c>
      <c r="G12" s="127">
        <v>10000</v>
      </c>
      <c r="H12" s="74">
        <v>45315</v>
      </c>
      <c r="I12" s="79"/>
      <c r="J12" s="76"/>
      <c r="K12" s="78"/>
      <c r="L12" s="78"/>
      <c r="M12" s="78"/>
      <c r="N12" s="78"/>
      <c r="O12" s="78"/>
      <c r="P12" s="78"/>
      <c r="Q12" s="78"/>
      <c r="R12" s="76"/>
      <c r="S12" s="76"/>
    </row>
    <row r="13" spans="1:19" ht="21.75" x14ac:dyDescent="0.35">
      <c r="A13" s="124" t="s">
        <v>4391</v>
      </c>
      <c r="B13" s="76"/>
      <c r="C13" s="124" t="s">
        <v>4392</v>
      </c>
      <c r="D13" s="125" t="s">
        <v>2903</v>
      </c>
      <c r="E13" s="125" t="s">
        <v>4393</v>
      </c>
      <c r="F13" s="72">
        <v>45315</v>
      </c>
      <c r="G13" s="128">
        <v>13141.61</v>
      </c>
      <c r="H13" s="74">
        <v>45315</v>
      </c>
      <c r="I13" s="79"/>
      <c r="J13" s="76"/>
      <c r="K13" s="78"/>
      <c r="L13" s="78"/>
      <c r="M13" s="78"/>
      <c r="N13" s="78"/>
      <c r="O13" s="78"/>
      <c r="P13" s="78"/>
      <c r="Q13" s="78"/>
      <c r="R13" s="76"/>
      <c r="S13" s="76"/>
    </row>
    <row r="14" spans="1:19" ht="21.75" x14ac:dyDescent="0.35">
      <c r="A14" s="124" t="s">
        <v>4394</v>
      </c>
      <c r="B14" s="76"/>
      <c r="C14" s="124" t="s">
        <v>4395</v>
      </c>
      <c r="D14" s="125" t="s">
        <v>2903</v>
      </c>
      <c r="E14" s="125" t="s">
        <v>4396</v>
      </c>
      <c r="F14" s="80">
        <v>45317</v>
      </c>
      <c r="G14" s="126">
        <v>15892</v>
      </c>
      <c r="H14" s="72">
        <v>45317</v>
      </c>
      <c r="I14" s="76"/>
      <c r="J14" s="76"/>
      <c r="K14" s="78"/>
      <c r="L14" s="78"/>
      <c r="M14" s="78"/>
      <c r="N14" s="78"/>
      <c r="O14" s="78"/>
      <c r="P14" s="78"/>
      <c r="Q14" s="78"/>
      <c r="R14" s="76"/>
      <c r="S14" s="76"/>
    </row>
    <row r="15" spans="1:19" ht="21.75" x14ac:dyDescent="0.35">
      <c r="A15" s="124" t="s">
        <v>4397</v>
      </c>
      <c r="B15" s="76"/>
      <c r="C15" s="124" t="s">
        <v>4398</v>
      </c>
      <c r="D15" s="125" t="s">
        <v>2903</v>
      </c>
      <c r="E15" s="125" t="s">
        <v>4399</v>
      </c>
      <c r="F15" s="80">
        <v>45320</v>
      </c>
      <c r="G15" s="126">
        <v>3526.4</v>
      </c>
      <c r="H15" s="80">
        <v>45320</v>
      </c>
      <c r="I15" s="76"/>
      <c r="J15" s="76"/>
      <c r="K15" s="78"/>
      <c r="L15" s="78"/>
      <c r="M15" s="78"/>
      <c r="N15" s="78"/>
      <c r="O15" s="78"/>
      <c r="P15" s="78"/>
      <c r="Q15" s="78"/>
      <c r="R15" s="76"/>
      <c r="S15" s="76"/>
    </row>
    <row r="16" spans="1:19" ht="21.75" x14ac:dyDescent="0.35">
      <c r="A16" s="124" t="s">
        <v>4400</v>
      </c>
      <c r="B16" s="76"/>
      <c r="C16" s="124" t="s">
        <v>4398</v>
      </c>
      <c r="D16" s="125" t="s">
        <v>2903</v>
      </c>
      <c r="E16" s="125" t="s">
        <v>4399</v>
      </c>
      <c r="F16" s="80">
        <v>45322</v>
      </c>
      <c r="G16" s="126">
        <v>15441.92</v>
      </c>
      <c r="H16" s="80">
        <v>45322</v>
      </c>
      <c r="I16" s="76"/>
      <c r="J16" s="76"/>
      <c r="K16" s="78"/>
      <c r="L16" s="78"/>
      <c r="M16" s="78"/>
      <c r="N16" s="78"/>
      <c r="O16" s="78"/>
      <c r="P16" s="78"/>
      <c r="Q16" s="78"/>
      <c r="R16" s="76"/>
      <c r="S16" s="76"/>
    </row>
    <row r="17" spans="1:19" ht="21.75" x14ac:dyDescent="0.35">
      <c r="A17" s="129" t="s">
        <v>4401</v>
      </c>
      <c r="B17" s="76"/>
      <c r="C17" s="129" t="s">
        <v>4402</v>
      </c>
      <c r="D17" s="125" t="s">
        <v>2903</v>
      </c>
      <c r="E17" s="125" t="s">
        <v>4403</v>
      </c>
      <c r="F17" s="80">
        <v>45322</v>
      </c>
      <c r="G17" s="130">
        <v>3824.29</v>
      </c>
      <c r="H17" s="80">
        <v>45322</v>
      </c>
      <c r="I17" s="76"/>
      <c r="J17" s="76"/>
      <c r="K17" s="78"/>
      <c r="L17" s="78"/>
      <c r="M17" s="78"/>
      <c r="N17" s="78"/>
      <c r="O17" s="78"/>
      <c r="P17" s="78"/>
      <c r="Q17" s="78"/>
      <c r="R17" s="76"/>
      <c r="S17" s="76"/>
    </row>
    <row r="18" spans="1:19" ht="21.75" x14ac:dyDescent="0.35">
      <c r="A18" s="76"/>
      <c r="B18" s="76"/>
      <c r="C18" s="9"/>
      <c r="D18" s="125"/>
      <c r="E18" s="125"/>
      <c r="F18" s="131"/>
      <c r="G18" s="132"/>
      <c r="H18" s="131"/>
      <c r="I18" s="76"/>
      <c r="J18" s="76"/>
      <c r="K18" s="78"/>
      <c r="L18" s="78"/>
      <c r="M18" s="78"/>
      <c r="N18" s="78"/>
      <c r="O18" s="78"/>
      <c r="P18" s="78"/>
      <c r="Q18" s="78"/>
      <c r="R18" s="76"/>
      <c r="S18" s="76"/>
    </row>
    <row r="19" spans="1:19" ht="21.75" x14ac:dyDescent="0.35">
      <c r="A19" s="124" t="s">
        <v>4404</v>
      </c>
      <c r="B19" s="76"/>
      <c r="C19" s="124" t="s">
        <v>4405</v>
      </c>
      <c r="D19" s="125" t="s">
        <v>2903</v>
      </c>
      <c r="E19" s="125" t="s">
        <v>4406</v>
      </c>
      <c r="F19" s="80">
        <v>45331</v>
      </c>
      <c r="G19" s="126">
        <v>10000</v>
      </c>
      <c r="H19" s="80">
        <v>45331</v>
      </c>
      <c r="I19" s="76"/>
      <c r="J19" s="76"/>
      <c r="K19" s="78"/>
      <c r="L19" s="78"/>
      <c r="M19" s="78"/>
      <c r="N19" s="78"/>
      <c r="O19" s="78"/>
      <c r="P19" s="78"/>
      <c r="Q19" s="78"/>
      <c r="R19" s="76"/>
      <c r="S19" s="76"/>
    </row>
    <row r="20" spans="1:19" ht="21.75" x14ac:dyDescent="0.35">
      <c r="A20" s="124" t="s">
        <v>4407</v>
      </c>
      <c r="B20" s="76"/>
      <c r="C20" s="124" t="s">
        <v>4408</v>
      </c>
      <c r="D20" s="125" t="s">
        <v>2903</v>
      </c>
      <c r="E20" s="125" t="s">
        <v>4409</v>
      </c>
      <c r="F20" s="74">
        <v>45337</v>
      </c>
      <c r="G20" s="127">
        <v>2500.0100000000002</v>
      </c>
      <c r="H20" s="74">
        <v>45337</v>
      </c>
      <c r="I20" s="76"/>
      <c r="J20" s="76"/>
      <c r="K20" s="78"/>
      <c r="L20" s="78"/>
      <c r="M20" s="78"/>
      <c r="N20" s="78"/>
      <c r="O20" s="78"/>
      <c r="P20" s="78"/>
      <c r="Q20" s="78"/>
      <c r="R20" s="76"/>
      <c r="S20" s="76"/>
    </row>
    <row r="21" spans="1:19" ht="21.75" x14ac:dyDescent="0.35">
      <c r="A21" s="124" t="s">
        <v>4410</v>
      </c>
      <c r="B21" s="76"/>
      <c r="C21" s="124" t="s">
        <v>4411</v>
      </c>
      <c r="D21" s="125" t="s">
        <v>2903</v>
      </c>
      <c r="E21" s="125" t="s">
        <v>4412</v>
      </c>
      <c r="F21" s="72">
        <v>45337</v>
      </c>
      <c r="G21" s="126">
        <v>10000</v>
      </c>
      <c r="H21" s="72">
        <v>45337</v>
      </c>
      <c r="I21" s="76"/>
      <c r="J21" s="76"/>
      <c r="K21" s="78"/>
      <c r="L21" s="78"/>
      <c r="M21" s="78"/>
      <c r="N21" s="78"/>
      <c r="O21" s="78"/>
      <c r="P21" s="78"/>
      <c r="Q21" s="78"/>
      <c r="R21" s="76"/>
      <c r="S21" s="76"/>
    </row>
    <row r="22" spans="1:19" ht="21.75" x14ac:dyDescent="0.35">
      <c r="A22" s="124" t="s">
        <v>4413</v>
      </c>
      <c r="B22" s="76"/>
      <c r="C22" s="124" t="s">
        <v>4414</v>
      </c>
      <c r="D22" s="125" t="s">
        <v>2903</v>
      </c>
      <c r="E22" s="125" t="s">
        <v>4415</v>
      </c>
      <c r="F22" s="80">
        <v>45338</v>
      </c>
      <c r="G22" s="126">
        <v>10671.84</v>
      </c>
      <c r="H22" s="80">
        <v>45338</v>
      </c>
      <c r="I22" s="97"/>
      <c r="J22" s="97"/>
      <c r="K22" s="100"/>
      <c r="L22" s="100"/>
      <c r="M22" s="100"/>
      <c r="N22" s="100"/>
      <c r="O22" s="100"/>
      <c r="P22" s="100"/>
      <c r="Q22" s="100"/>
      <c r="R22" s="97"/>
      <c r="S22" s="97"/>
    </row>
    <row r="23" spans="1:19" ht="21.75" x14ac:dyDescent="0.35">
      <c r="A23" s="124" t="s">
        <v>4416</v>
      </c>
      <c r="B23" s="76"/>
      <c r="C23" s="124" t="s">
        <v>4417</v>
      </c>
      <c r="D23" s="125" t="s">
        <v>2903</v>
      </c>
      <c r="E23" s="125" t="s">
        <v>4418</v>
      </c>
      <c r="F23" s="80">
        <v>45338</v>
      </c>
      <c r="G23" s="126">
        <v>6960</v>
      </c>
      <c r="H23" s="133">
        <v>45338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21.75" x14ac:dyDescent="0.35">
      <c r="A24" s="124" t="s">
        <v>4419</v>
      </c>
      <c r="B24" s="76"/>
      <c r="C24" s="124" t="s">
        <v>4420</v>
      </c>
      <c r="D24" s="125" t="s">
        <v>2903</v>
      </c>
      <c r="E24" s="125" t="s">
        <v>4406</v>
      </c>
      <c r="F24" s="74">
        <v>45338</v>
      </c>
      <c r="G24" s="134">
        <v>10000</v>
      </c>
      <c r="H24" s="135">
        <v>45338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21.75" x14ac:dyDescent="0.35">
      <c r="A25" s="124" t="s">
        <v>4421</v>
      </c>
      <c r="B25" s="76"/>
      <c r="C25" s="124" t="s">
        <v>4422</v>
      </c>
      <c r="D25" s="125" t="s">
        <v>2903</v>
      </c>
      <c r="E25" s="125" t="s">
        <v>4423</v>
      </c>
      <c r="F25" s="74">
        <v>45342</v>
      </c>
      <c r="G25" s="127">
        <v>1240.31</v>
      </c>
      <c r="H25" s="136">
        <v>45342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21.75" x14ac:dyDescent="0.35">
      <c r="A26" s="124" t="s">
        <v>4424</v>
      </c>
      <c r="B26" s="76"/>
      <c r="C26" s="124" t="s">
        <v>4408</v>
      </c>
      <c r="D26" s="125" t="s">
        <v>2903</v>
      </c>
      <c r="E26" s="125" t="s">
        <v>4409</v>
      </c>
      <c r="F26" s="74">
        <v>45342</v>
      </c>
      <c r="G26" s="127">
        <v>10000</v>
      </c>
      <c r="H26" s="136">
        <v>45342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21.75" x14ac:dyDescent="0.35">
      <c r="A27" s="124" t="s">
        <v>4425</v>
      </c>
      <c r="B27" s="76"/>
      <c r="C27" s="124" t="s">
        <v>4426</v>
      </c>
      <c r="D27" s="125" t="s">
        <v>2903</v>
      </c>
      <c r="E27" s="125" t="s">
        <v>4409</v>
      </c>
      <c r="F27" s="74">
        <v>45344</v>
      </c>
      <c r="G27" s="127">
        <v>2500</v>
      </c>
      <c r="H27" s="136">
        <v>45344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21.75" x14ac:dyDescent="0.35">
      <c r="A28" s="124" t="s">
        <v>4427</v>
      </c>
      <c r="B28" s="76"/>
      <c r="C28" s="124" t="s">
        <v>4428</v>
      </c>
      <c r="D28" s="125" t="s">
        <v>2903</v>
      </c>
      <c r="E28" s="125" t="s">
        <v>4429</v>
      </c>
      <c r="F28" s="72">
        <v>45345</v>
      </c>
      <c r="G28" s="126">
        <v>8000</v>
      </c>
      <c r="H28" s="135">
        <v>45345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21.75" x14ac:dyDescent="0.35">
      <c r="A29" s="124" t="s">
        <v>4430</v>
      </c>
      <c r="B29" s="76"/>
      <c r="C29" s="124" t="s">
        <v>4408</v>
      </c>
      <c r="D29" s="125" t="s">
        <v>2903</v>
      </c>
      <c r="E29" s="125" t="s">
        <v>4409</v>
      </c>
      <c r="F29" s="80">
        <v>45348</v>
      </c>
      <c r="G29" s="126">
        <v>3750</v>
      </c>
      <c r="H29" s="133">
        <v>45348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21.75" x14ac:dyDescent="0.35">
      <c r="A30" s="124" t="s">
        <v>4431</v>
      </c>
      <c r="B30" s="76"/>
      <c r="C30" s="124" t="s">
        <v>4432</v>
      </c>
      <c r="D30" s="125" t="s">
        <v>2903</v>
      </c>
      <c r="E30" s="125" t="s">
        <v>4433</v>
      </c>
      <c r="F30" s="80">
        <v>45349</v>
      </c>
      <c r="G30" s="126">
        <v>6201.55</v>
      </c>
      <c r="H30" s="133">
        <v>45349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21.75" x14ac:dyDescent="0.35">
      <c r="A31" s="124" t="s">
        <v>4434</v>
      </c>
      <c r="B31" s="76"/>
      <c r="C31" s="124" t="s">
        <v>4435</v>
      </c>
      <c r="D31" s="125" t="s">
        <v>2903</v>
      </c>
      <c r="E31" s="125" t="s">
        <v>4418</v>
      </c>
      <c r="F31" s="80">
        <v>45349</v>
      </c>
      <c r="G31" s="126">
        <v>3480</v>
      </c>
      <c r="H31" s="133">
        <v>45349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21.75" x14ac:dyDescent="0.35">
      <c r="A32" s="124" t="s">
        <v>4436</v>
      </c>
      <c r="B32" s="76"/>
      <c r="C32" s="124" t="s">
        <v>4437</v>
      </c>
      <c r="D32" s="125" t="s">
        <v>2903</v>
      </c>
      <c r="E32" s="125" t="s">
        <v>4438</v>
      </c>
      <c r="F32" s="80">
        <v>45349</v>
      </c>
      <c r="G32" s="126">
        <v>6000</v>
      </c>
      <c r="H32" s="133">
        <v>45349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1.75" x14ac:dyDescent="0.35">
      <c r="A33" s="124" t="s">
        <v>4439</v>
      </c>
      <c r="B33" s="76"/>
      <c r="C33" s="124" t="s">
        <v>4440</v>
      </c>
      <c r="D33" s="125" t="s">
        <v>2903</v>
      </c>
      <c r="E33" s="125" t="s">
        <v>4441</v>
      </c>
      <c r="F33" s="80">
        <v>45351</v>
      </c>
      <c r="G33" s="126">
        <v>7300.7</v>
      </c>
      <c r="H33" s="133">
        <v>45351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1.75" x14ac:dyDescent="0.35">
      <c r="A34" s="76"/>
      <c r="B34" s="76"/>
      <c r="C34" s="9"/>
      <c r="D34" s="125"/>
      <c r="E34" s="125"/>
      <c r="F34" s="131"/>
      <c r="G34" s="77"/>
      <c r="H34" s="137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1.75" x14ac:dyDescent="0.35">
      <c r="A35" s="124" t="s">
        <v>4442</v>
      </c>
      <c r="B35" s="76"/>
      <c r="C35" s="124" t="s">
        <v>4443</v>
      </c>
      <c r="D35" s="125" t="s">
        <v>2903</v>
      </c>
      <c r="E35" s="125" t="s">
        <v>4444</v>
      </c>
      <c r="F35" s="80">
        <v>45355</v>
      </c>
      <c r="G35" s="126">
        <v>10000</v>
      </c>
      <c r="H35" s="133">
        <v>45355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1.75" x14ac:dyDescent="0.35">
      <c r="A36" s="124" t="s">
        <v>4445</v>
      </c>
      <c r="B36" s="76"/>
      <c r="C36" s="124" t="s">
        <v>4446</v>
      </c>
      <c r="D36" s="125" t="s">
        <v>2903</v>
      </c>
      <c r="E36" s="125" t="s">
        <v>4444</v>
      </c>
      <c r="F36" s="80">
        <v>45355</v>
      </c>
      <c r="G36" s="126">
        <v>5800</v>
      </c>
      <c r="H36" s="133">
        <v>45355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1.75" x14ac:dyDescent="0.35">
      <c r="A37" s="124" t="s">
        <v>4447</v>
      </c>
      <c r="B37" s="76"/>
      <c r="C37" s="124" t="s">
        <v>4448</v>
      </c>
      <c r="D37" s="125" t="s">
        <v>2903</v>
      </c>
      <c r="E37" s="125" t="s">
        <v>4418</v>
      </c>
      <c r="F37" s="80">
        <v>45355</v>
      </c>
      <c r="G37" s="126">
        <v>13920</v>
      </c>
      <c r="H37" s="133">
        <v>45355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21.75" x14ac:dyDescent="0.35">
      <c r="A38" s="124" t="s">
        <v>4449</v>
      </c>
      <c r="B38" s="76"/>
      <c r="C38" s="124" t="s">
        <v>4450</v>
      </c>
      <c r="D38" s="125" t="s">
        <v>2903</v>
      </c>
      <c r="E38" s="125" t="s">
        <v>4451</v>
      </c>
      <c r="F38" s="74">
        <v>45355</v>
      </c>
      <c r="G38" s="127">
        <v>4581</v>
      </c>
      <c r="H38" s="136">
        <v>45355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21.75" x14ac:dyDescent="0.35">
      <c r="A39" s="124" t="s">
        <v>4452</v>
      </c>
      <c r="B39" s="76"/>
      <c r="C39" s="124" t="s">
        <v>4453</v>
      </c>
      <c r="D39" s="125" t="s">
        <v>2903</v>
      </c>
      <c r="E39" s="125" t="s">
        <v>4444</v>
      </c>
      <c r="F39" s="74">
        <v>45357</v>
      </c>
      <c r="G39" s="127">
        <v>6000</v>
      </c>
      <c r="H39" s="136">
        <v>45357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21.75" x14ac:dyDescent="0.35">
      <c r="A40" s="124" t="s">
        <v>4454</v>
      </c>
      <c r="B40" s="76"/>
      <c r="C40" s="124" t="s">
        <v>4455</v>
      </c>
      <c r="D40" s="125" t="s">
        <v>2903</v>
      </c>
      <c r="E40" s="125" t="s">
        <v>4456</v>
      </c>
      <c r="F40" s="72">
        <v>45365</v>
      </c>
      <c r="G40" s="126">
        <v>5015</v>
      </c>
      <c r="H40" s="135">
        <v>45365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21.75" x14ac:dyDescent="0.35">
      <c r="A41" s="124" t="s">
        <v>4457</v>
      </c>
      <c r="B41" s="76"/>
      <c r="C41" s="124" t="s">
        <v>4458</v>
      </c>
      <c r="D41" s="125" t="s">
        <v>2903</v>
      </c>
      <c r="E41" s="138" t="s">
        <v>4459</v>
      </c>
      <c r="F41" s="80">
        <v>45342</v>
      </c>
      <c r="G41" s="126">
        <v>11600</v>
      </c>
      <c r="H41" s="133">
        <v>45342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ht="21.75" x14ac:dyDescent="0.35">
      <c r="A42" s="124" t="s">
        <v>4460</v>
      </c>
      <c r="B42" s="76"/>
      <c r="C42" s="124" t="s">
        <v>4461</v>
      </c>
      <c r="D42" s="125" t="s">
        <v>2903</v>
      </c>
      <c r="E42" s="125" t="s">
        <v>4409</v>
      </c>
      <c r="F42" s="80">
        <v>45378</v>
      </c>
      <c r="G42" s="126">
        <v>9628.1200000000008</v>
      </c>
      <c r="H42" s="133">
        <v>45378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21.75" x14ac:dyDescent="0.35">
      <c r="A43" s="124" t="s">
        <v>4462</v>
      </c>
      <c r="B43" s="76"/>
      <c r="C43" s="124" t="s">
        <v>4463</v>
      </c>
      <c r="D43" s="125" t="s">
        <v>2903</v>
      </c>
      <c r="E43" s="125" t="s">
        <v>4409</v>
      </c>
      <c r="F43" s="74">
        <v>45372</v>
      </c>
      <c r="G43" s="127">
        <v>6629.37</v>
      </c>
      <c r="H43" s="136">
        <v>45372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21.75" x14ac:dyDescent="0.35">
      <c r="A44" s="124"/>
      <c r="B44" s="76"/>
      <c r="C44" s="124"/>
      <c r="D44" s="125"/>
      <c r="E44" s="125"/>
      <c r="F44" s="72"/>
      <c r="G44" s="126"/>
      <c r="H44" s="13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ht="21.75" x14ac:dyDescent="0.35">
      <c r="A45" s="124" t="s">
        <v>4464</v>
      </c>
      <c r="B45" s="139"/>
      <c r="C45" s="124" t="s">
        <v>4465</v>
      </c>
      <c r="D45" s="125" t="s">
        <v>2903</v>
      </c>
      <c r="E45" s="125" t="s">
        <v>4466</v>
      </c>
      <c r="F45" s="80">
        <v>45387</v>
      </c>
      <c r="G45" s="128">
        <v>8120</v>
      </c>
      <c r="H45" s="136">
        <v>45387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21.75" x14ac:dyDescent="0.35">
      <c r="A46" s="124" t="s">
        <v>4467</v>
      </c>
      <c r="B46" s="139"/>
      <c r="C46" s="124" t="s">
        <v>4468</v>
      </c>
      <c r="D46" s="125" t="s">
        <v>2903</v>
      </c>
      <c r="E46" s="125" t="s">
        <v>4469</v>
      </c>
      <c r="F46" s="80">
        <v>45391</v>
      </c>
      <c r="G46" s="128">
        <v>6482.27</v>
      </c>
      <c r="H46" s="136">
        <v>45391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t="21.75" x14ac:dyDescent="0.35">
      <c r="A47" s="124" t="s">
        <v>4470</v>
      </c>
      <c r="B47" s="139"/>
      <c r="C47" s="124" t="s">
        <v>4471</v>
      </c>
      <c r="D47" s="125" t="s">
        <v>2903</v>
      </c>
      <c r="E47" s="125" t="s">
        <v>4472</v>
      </c>
      <c r="F47" s="80">
        <v>45392</v>
      </c>
      <c r="G47" s="128">
        <v>2597.4</v>
      </c>
      <c r="H47" s="136">
        <v>45392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t="21.75" x14ac:dyDescent="0.35">
      <c r="A48" s="124" t="s">
        <v>4473</v>
      </c>
      <c r="B48" s="139"/>
      <c r="C48" s="140" t="s">
        <v>4474</v>
      </c>
      <c r="D48" s="125" t="s">
        <v>2903</v>
      </c>
      <c r="E48" s="141" t="s">
        <v>4438</v>
      </c>
      <c r="F48" s="74">
        <v>45392</v>
      </c>
      <c r="G48" s="127">
        <v>15000</v>
      </c>
      <c r="H48" s="136">
        <v>45392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ht="21.75" x14ac:dyDescent="0.35">
      <c r="A49" s="124" t="s">
        <v>4475</v>
      </c>
      <c r="B49" s="139"/>
      <c r="C49" s="124" t="s">
        <v>4476</v>
      </c>
      <c r="D49" s="125" t="s">
        <v>2903</v>
      </c>
      <c r="E49" s="125" t="s">
        <v>4477</v>
      </c>
      <c r="F49" s="72">
        <v>45393</v>
      </c>
      <c r="G49" s="128">
        <v>2400.0100000000002</v>
      </c>
      <c r="H49" s="136">
        <v>45393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21.75" x14ac:dyDescent="0.35">
      <c r="A50" s="124" t="s">
        <v>4478</v>
      </c>
      <c r="B50" s="139"/>
      <c r="C50" s="124" t="s">
        <v>4479</v>
      </c>
      <c r="D50" s="125" t="s">
        <v>2903</v>
      </c>
      <c r="E50" s="125" t="s">
        <v>4480</v>
      </c>
      <c r="F50" s="74">
        <v>45394</v>
      </c>
      <c r="G50" s="127">
        <v>4685.71</v>
      </c>
      <c r="H50" s="136">
        <v>45394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21.75" x14ac:dyDescent="0.35">
      <c r="A51" s="124" t="s">
        <v>4481</v>
      </c>
      <c r="B51" s="139"/>
      <c r="C51" s="124" t="s">
        <v>4482</v>
      </c>
      <c r="D51" s="125" t="s">
        <v>2903</v>
      </c>
      <c r="E51" s="138" t="s">
        <v>4483</v>
      </c>
      <c r="F51" s="72">
        <v>45394</v>
      </c>
      <c r="G51" s="128">
        <v>7540</v>
      </c>
      <c r="H51" s="136">
        <v>45394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ht="21.75" x14ac:dyDescent="0.35">
      <c r="A52" s="124" t="s">
        <v>4484</v>
      </c>
      <c r="B52" s="139"/>
      <c r="C52" s="124" t="s">
        <v>4485</v>
      </c>
      <c r="D52" s="125" t="s">
        <v>2903</v>
      </c>
      <c r="E52" s="125" t="s">
        <v>4486</v>
      </c>
      <c r="F52" s="80">
        <v>45397</v>
      </c>
      <c r="G52" s="128">
        <v>6990.5</v>
      </c>
      <c r="H52" s="136">
        <v>45397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ht="21.75" x14ac:dyDescent="0.35">
      <c r="A53" s="124" t="s">
        <v>4487</v>
      </c>
      <c r="B53" s="139"/>
      <c r="C53" s="124" t="s">
        <v>4408</v>
      </c>
      <c r="D53" s="125" t="s">
        <v>2903</v>
      </c>
      <c r="E53" s="125" t="s">
        <v>4409</v>
      </c>
      <c r="F53" s="80">
        <v>45398</v>
      </c>
      <c r="G53" s="128">
        <v>4470</v>
      </c>
      <c r="H53" s="136">
        <v>45398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ht="21.75" x14ac:dyDescent="0.35">
      <c r="A54" s="124" t="s">
        <v>4488</v>
      </c>
      <c r="B54" s="139"/>
      <c r="C54" s="124" t="s">
        <v>4489</v>
      </c>
      <c r="D54" s="125" t="s">
        <v>2903</v>
      </c>
      <c r="E54" s="125" t="s">
        <v>4490</v>
      </c>
      <c r="F54" s="72">
        <v>45398</v>
      </c>
      <c r="G54" s="128">
        <v>9130</v>
      </c>
      <c r="H54" s="136">
        <v>45398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21.75" x14ac:dyDescent="0.35">
      <c r="A55" s="124" t="s">
        <v>4491</v>
      </c>
      <c r="B55" s="139"/>
      <c r="C55" s="124" t="s">
        <v>4492</v>
      </c>
      <c r="D55" s="125" t="s">
        <v>2903</v>
      </c>
      <c r="E55" s="125" t="s">
        <v>4493</v>
      </c>
      <c r="F55" s="80">
        <v>45400</v>
      </c>
      <c r="G55" s="128">
        <v>4361.6000000000004</v>
      </c>
      <c r="H55" s="136">
        <v>45400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ht="21.75" x14ac:dyDescent="0.35">
      <c r="A56" s="124" t="s">
        <v>4494</v>
      </c>
      <c r="B56" s="139"/>
      <c r="C56" s="124" t="s">
        <v>4495</v>
      </c>
      <c r="D56" s="125" t="s">
        <v>2903</v>
      </c>
      <c r="E56" s="125" t="s">
        <v>4496</v>
      </c>
      <c r="F56" s="80">
        <v>45400</v>
      </c>
      <c r="G56" s="127">
        <v>3529.41</v>
      </c>
      <c r="H56" s="136">
        <v>45400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ht="21.75" x14ac:dyDescent="0.35">
      <c r="A57" s="124" t="s">
        <v>4497</v>
      </c>
      <c r="B57" s="139"/>
      <c r="C57" s="124" t="s">
        <v>4498</v>
      </c>
      <c r="D57" s="125" t="s">
        <v>2903</v>
      </c>
      <c r="E57" s="138" t="s">
        <v>4438</v>
      </c>
      <c r="F57" s="80">
        <v>45400</v>
      </c>
      <c r="G57" s="127">
        <v>3000</v>
      </c>
      <c r="H57" s="136">
        <v>45400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ht="21.75" x14ac:dyDescent="0.35">
      <c r="A58" s="124" t="s">
        <v>4499</v>
      </c>
      <c r="B58" s="139"/>
      <c r="C58" s="124" t="s">
        <v>4500</v>
      </c>
      <c r="D58" s="125" t="s">
        <v>2903</v>
      </c>
      <c r="E58" s="125" t="s">
        <v>4496</v>
      </c>
      <c r="F58" s="80">
        <v>45400</v>
      </c>
      <c r="G58" s="128">
        <v>5167.96</v>
      </c>
      <c r="H58" s="136">
        <v>45400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21.75" x14ac:dyDescent="0.35">
      <c r="A59" s="124" t="s">
        <v>4501</v>
      </c>
      <c r="B59" s="139"/>
      <c r="C59" s="124" t="s">
        <v>4502</v>
      </c>
      <c r="D59" s="125" t="s">
        <v>2903</v>
      </c>
      <c r="E59" s="125" t="s">
        <v>4503</v>
      </c>
      <c r="F59" s="80">
        <v>45400</v>
      </c>
      <c r="G59" s="127">
        <v>8352</v>
      </c>
      <c r="H59" s="136">
        <v>45400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21.75" x14ac:dyDescent="0.35">
      <c r="A60" s="124" t="s">
        <v>4504</v>
      </c>
      <c r="B60" s="139"/>
      <c r="C60" s="140" t="s">
        <v>4505</v>
      </c>
      <c r="D60" s="125" t="s">
        <v>2903</v>
      </c>
      <c r="E60" s="125" t="s">
        <v>4506</v>
      </c>
      <c r="F60" s="74">
        <v>45400</v>
      </c>
      <c r="G60" s="142">
        <v>5000</v>
      </c>
      <c r="H60" s="136">
        <v>45400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ht="21.75" x14ac:dyDescent="0.35">
      <c r="A61" s="124" t="s">
        <v>4507</v>
      </c>
      <c r="B61" s="139"/>
      <c r="C61" s="143" t="s">
        <v>4508</v>
      </c>
      <c r="D61" s="125" t="s">
        <v>2903</v>
      </c>
      <c r="E61" s="125" t="s">
        <v>4509</v>
      </c>
      <c r="F61" s="74">
        <v>45405</v>
      </c>
      <c r="G61" s="127">
        <v>5000.01</v>
      </c>
      <c r="H61" s="136">
        <v>45405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21.75" x14ac:dyDescent="0.35">
      <c r="A62" s="124" t="s">
        <v>4510</v>
      </c>
      <c r="B62" s="144"/>
      <c r="C62" s="124" t="s">
        <v>4511</v>
      </c>
      <c r="D62" s="125" t="s">
        <v>2903</v>
      </c>
      <c r="E62" s="125" t="s">
        <v>4512</v>
      </c>
      <c r="F62" s="74">
        <v>45405</v>
      </c>
      <c r="G62" s="127">
        <v>3600</v>
      </c>
      <c r="H62" s="136">
        <v>45405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21.75" x14ac:dyDescent="0.35">
      <c r="A63" s="124" t="s">
        <v>4513</v>
      </c>
      <c r="B63" s="139"/>
      <c r="C63" s="124" t="s">
        <v>4514</v>
      </c>
      <c r="D63" s="125" t="s">
        <v>2903</v>
      </c>
      <c r="E63" s="125" t="s">
        <v>4438</v>
      </c>
      <c r="F63" s="74">
        <v>45405</v>
      </c>
      <c r="G63" s="127">
        <v>8000</v>
      </c>
      <c r="H63" s="136">
        <v>45405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ht="21.75" x14ac:dyDescent="0.35">
      <c r="A64" s="124" t="s">
        <v>4515</v>
      </c>
      <c r="B64" s="139"/>
      <c r="C64" s="145" t="s">
        <v>4516</v>
      </c>
      <c r="D64" s="125" t="s">
        <v>2903</v>
      </c>
      <c r="E64" s="125" t="s">
        <v>4517</v>
      </c>
      <c r="F64" s="74">
        <v>45411</v>
      </c>
      <c r="G64" s="146">
        <v>3000</v>
      </c>
      <c r="H64" s="136">
        <v>45411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ht="21.75" x14ac:dyDescent="0.35">
      <c r="A65" s="124" t="s">
        <v>4518</v>
      </c>
      <c r="B65" s="144"/>
      <c r="C65" s="124" t="s">
        <v>4519</v>
      </c>
      <c r="D65" s="125" t="s">
        <v>2903</v>
      </c>
      <c r="E65" s="125" t="s">
        <v>4520</v>
      </c>
      <c r="F65" s="74">
        <v>45411</v>
      </c>
      <c r="G65" s="134">
        <v>17400</v>
      </c>
      <c r="H65" s="135">
        <v>45411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ht="21.75" x14ac:dyDescent="0.35">
      <c r="A66" s="124" t="s">
        <v>4521</v>
      </c>
      <c r="B66" s="139"/>
      <c r="C66" s="124" t="s">
        <v>4522</v>
      </c>
      <c r="D66" s="125" t="s">
        <v>2903</v>
      </c>
      <c r="E66" s="147" t="s">
        <v>4438</v>
      </c>
      <c r="F66" s="74">
        <v>45411</v>
      </c>
      <c r="G66" s="127">
        <v>5000</v>
      </c>
      <c r="H66" s="136">
        <v>45411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ht="21.75" x14ac:dyDescent="0.35">
      <c r="A67" s="124" t="s">
        <v>4523</v>
      </c>
      <c r="B67" s="139"/>
      <c r="C67" s="124" t="s">
        <v>4524</v>
      </c>
      <c r="D67" s="125" t="s">
        <v>2903</v>
      </c>
      <c r="E67" s="125" t="s">
        <v>4525</v>
      </c>
      <c r="F67" s="74">
        <v>45411</v>
      </c>
      <c r="G67" s="127">
        <v>6500</v>
      </c>
      <c r="H67" s="136">
        <v>45411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x14ac:dyDescent="0.25"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21.75" x14ac:dyDescent="0.35">
      <c r="A69" s="124" t="s">
        <v>4526</v>
      </c>
      <c r="B69" s="139"/>
      <c r="C69" s="124" t="s">
        <v>4527</v>
      </c>
      <c r="D69" s="125" t="s">
        <v>2903</v>
      </c>
      <c r="E69" s="125" t="s">
        <v>4528</v>
      </c>
      <c r="F69" s="74">
        <v>45414</v>
      </c>
      <c r="G69" s="148">
        <v>5000</v>
      </c>
      <c r="H69" s="136">
        <v>45414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ht="21.75" x14ac:dyDescent="0.35">
      <c r="A70" s="124" t="s">
        <v>4529</v>
      </c>
      <c r="B70" s="139"/>
      <c r="C70" s="124" t="s">
        <v>4530</v>
      </c>
      <c r="D70" s="125" t="s">
        <v>2903</v>
      </c>
      <c r="E70" s="125" t="s">
        <v>4496</v>
      </c>
      <c r="F70" s="74">
        <v>45419</v>
      </c>
      <c r="G70" s="149">
        <v>444.44</v>
      </c>
      <c r="H70" s="136">
        <v>45419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ht="21.75" x14ac:dyDescent="0.35">
      <c r="A71" s="124" t="s">
        <v>4531</v>
      </c>
      <c r="B71" s="139"/>
      <c r="C71" s="124" t="s">
        <v>4532</v>
      </c>
      <c r="D71" s="125" t="s">
        <v>2903</v>
      </c>
      <c r="E71" s="125" t="s">
        <v>4533</v>
      </c>
      <c r="F71" s="74">
        <v>45420</v>
      </c>
      <c r="G71" s="148">
        <v>5637.6</v>
      </c>
      <c r="H71" s="136">
        <v>45420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ht="21.75" x14ac:dyDescent="0.35">
      <c r="A72" s="124" t="s">
        <v>4534</v>
      </c>
      <c r="B72" s="139"/>
      <c r="C72" s="124" t="s">
        <v>4535</v>
      </c>
      <c r="D72" s="125" t="s">
        <v>2903</v>
      </c>
      <c r="E72" s="141" t="s">
        <v>4536</v>
      </c>
      <c r="F72" s="74">
        <v>45420</v>
      </c>
      <c r="G72" s="148">
        <v>2320</v>
      </c>
      <c r="H72" s="136">
        <v>45420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ht="21.75" x14ac:dyDescent="0.35">
      <c r="A73" s="124" t="s">
        <v>4537</v>
      </c>
      <c r="B73" s="139"/>
      <c r="C73" s="124" t="s">
        <v>4538</v>
      </c>
      <c r="D73" s="125" t="s">
        <v>2903</v>
      </c>
      <c r="E73" s="125" t="s">
        <v>4539</v>
      </c>
      <c r="F73" s="74">
        <v>45420</v>
      </c>
      <c r="G73" s="150">
        <v>5916</v>
      </c>
      <c r="H73" s="135">
        <v>45420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21.75" x14ac:dyDescent="0.35">
      <c r="A74" s="124" t="s">
        <v>4540</v>
      </c>
      <c r="B74" s="139"/>
      <c r="C74" s="124" t="s">
        <v>4541</v>
      </c>
      <c r="D74" s="125" t="s">
        <v>2903</v>
      </c>
      <c r="E74" s="125" t="s">
        <v>4203</v>
      </c>
      <c r="F74" s="74">
        <v>45420</v>
      </c>
      <c r="G74" s="148">
        <v>4000</v>
      </c>
      <c r="H74" s="136">
        <v>45420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ht="21.75" x14ac:dyDescent="0.35">
      <c r="A75" s="124" t="s">
        <v>4542</v>
      </c>
      <c r="B75" s="139"/>
      <c r="C75" s="124" t="s">
        <v>4543</v>
      </c>
      <c r="D75" s="125" t="s">
        <v>2903</v>
      </c>
      <c r="E75" s="138" t="s">
        <v>4544</v>
      </c>
      <c r="F75" s="74">
        <v>45428</v>
      </c>
      <c r="G75" s="148">
        <v>11600</v>
      </c>
      <c r="H75" s="136">
        <v>45428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21.75" x14ac:dyDescent="0.35">
      <c r="A76" s="124" t="s">
        <v>4545</v>
      </c>
      <c r="B76" s="139"/>
      <c r="C76" s="124" t="s">
        <v>4546</v>
      </c>
      <c r="D76" s="125" t="s">
        <v>2903</v>
      </c>
      <c r="E76" s="125" t="s">
        <v>4466</v>
      </c>
      <c r="F76" s="74">
        <v>45429</v>
      </c>
      <c r="G76" s="148">
        <v>6148</v>
      </c>
      <c r="H76" s="136">
        <v>45429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ht="21.75" x14ac:dyDescent="0.35">
      <c r="A77" s="124" t="s">
        <v>4547</v>
      </c>
      <c r="B77" s="139"/>
      <c r="C77" s="124" t="s">
        <v>4548</v>
      </c>
      <c r="D77" s="125" t="s">
        <v>2903</v>
      </c>
      <c r="E77" s="125" t="s">
        <v>4549</v>
      </c>
      <c r="F77" s="74">
        <v>45429</v>
      </c>
      <c r="G77" s="148">
        <v>3400.01</v>
      </c>
      <c r="H77" s="136">
        <v>45429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ht="21.75" x14ac:dyDescent="0.35">
      <c r="A78" s="124" t="s">
        <v>4550</v>
      </c>
      <c r="B78" s="139"/>
      <c r="C78" s="124" t="s">
        <v>4551</v>
      </c>
      <c r="D78" s="125" t="s">
        <v>2903</v>
      </c>
      <c r="E78" s="125" t="s">
        <v>4552</v>
      </c>
      <c r="F78" s="74">
        <v>45429</v>
      </c>
      <c r="G78" s="148">
        <v>11600</v>
      </c>
      <c r="H78" s="136">
        <v>45429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ht="21.75" x14ac:dyDescent="0.35">
      <c r="A79" s="124" t="s">
        <v>4553</v>
      </c>
      <c r="B79" s="139"/>
      <c r="C79" s="124" t="s">
        <v>4554</v>
      </c>
      <c r="D79" s="125" t="s">
        <v>2903</v>
      </c>
      <c r="E79" s="125" t="s">
        <v>4555</v>
      </c>
      <c r="F79" s="74">
        <v>45432</v>
      </c>
      <c r="G79" s="148">
        <v>7656</v>
      </c>
      <c r="H79" s="136">
        <v>45432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21.75" x14ac:dyDescent="0.35">
      <c r="A80" s="124" t="s">
        <v>4556</v>
      </c>
      <c r="B80" s="139"/>
      <c r="C80" s="124" t="s">
        <v>4554</v>
      </c>
      <c r="D80" s="125" t="s">
        <v>2903</v>
      </c>
      <c r="E80" s="125" t="s">
        <v>4555</v>
      </c>
      <c r="F80" s="74">
        <v>45432</v>
      </c>
      <c r="G80" s="148">
        <v>17400</v>
      </c>
      <c r="H80" s="136">
        <v>45432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ht="21.75" x14ac:dyDescent="0.35">
      <c r="A81" s="124" t="s">
        <v>4557</v>
      </c>
      <c r="B81" s="139"/>
      <c r="C81" s="124" t="s">
        <v>4558</v>
      </c>
      <c r="D81" s="125" t="s">
        <v>2903</v>
      </c>
      <c r="E81" s="138" t="s">
        <v>4559</v>
      </c>
      <c r="F81" s="74">
        <v>45435</v>
      </c>
      <c r="G81" s="148">
        <v>10000.129999999999</v>
      </c>
      <c r="H81" s="136">
        <v>45435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ht="21.75" x14ac:dyDescent="0.35">
      <c r="A82" s="124" t="s">
        <v>4560</v>
      </c>
      <c r="B82" s="139"/>
      <c r="C82" s="124" t="s">
        <v>4417</v>
      </c>
      <c r="D82" s="125" t="s">
        <v>2903</v>
      </c>
      <c r="E82" s="125" t="s">
        <v>4418</v>
      </c>
      <c r="F82" s="74">
        <v>45439</v>
      </c>
      <c r="G82" s="150">
        <v>11600</v>
      </c>
      <c r="H82" s="135">
        <v>45439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ht="21.75" x14ac:dyDescent="0.35">
      <c r="A83" s="124" t="s">
        <v>4561</v>
      </c>
      <c r="B83" s="139"/>
      <c r="C83" s="124" t="s">
        <v>4562</v>
      </c>
      <c r="D83" s="125" t="s">
        <v>2903</v>
      </c>
      <c r="E83" s="125" t="s">
        <v>4418</v>
      </c>
      <c r="F83" s="72">
        <v>45439</v>
      </c>
      <c r="G83" s="151">
        <v>12180</v>
      </c>
      <c r="H83" s="133">
        <v>45439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ht="21.75" x14ac:dyDescent="0.35">
      <c r="A84" s="124" t="s">
        <v>4563</v>
      </c>
      <c r="B84" s="139"/>
      <c r="C84" s="124" t="s">
        <v>4474</v>
      </c>
      <c r="D84" s="125" t="s">
        <v>2903</v>
      </c>
      <c r="E84" s="125" t="s">
        <v>4564</v>
      </c>
      <c r="F84" s="80">
        <v>45439</v>
      </c>
      <c r="G84" s="151">
        <v>11600</v>
      </c>
      <c r="H84" s="133">
        <v>45439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21.75" x14ac:dyDescent="0.35">
      <c r="A85" s="124" t="s">
        <v>4565</v>
      </c>
      <c r="B85" s="139"/>
      <c r="C85" s="124" t="s">
        <v>4566</v>
      </c>
      <c r="D85" s="125" t="s">
        <v>2903</v>
      </c>
      <c r="E85" s="125" t="s">
        <v>4567</v>
      </c>
      <c r="F85" s="80">
        <v>45439</v>
      </c>
      <c r="G85" s="151">
        <v>5800</v>
      </c>
      <c r="H85" s="133">
        <v>45439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21.75" x14ac:dyDescent="0.35">
      <c r="A86" s="124" t="s">
        <v>4568</v>
      </c>
      <c r="B86" s="144"/>
      <c r="C86" s="124" t="s">
        <v>4569</v>
      </c>
      <c r="D86" s="125" t="s">
        <v>2903</v>
      </c>
      <c r="E86" s="125" t="s">
        <v>4570</v>
      </c>
      <c r="F86" s="80">
        <v>45439</v>
      </c>
      <c r="G86" s="151">
        <v>15499.99</v>
      </c>
      <c r="H86" s="133">
        <v>45439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21.75" x14ac:dyDescent="0.35">
      <c r="A87" s="124" t="s">
        <v>4571</v>
      </c>
      <c r="B87" s="139"/>
      <c r="C87" s="124" t="s">
        <v>4572</v>
      </c>
      <c r="D87" s="125" t="s">
        <v>2903</v>
      </c>
      <c r="E87" s="125" t="s">
        <v>4573</v>
      </c>
      <c r="F87" s="80">
        <v>45439</v>
      </c>
      <c r="G87" s="151">
        <v>6700</v>
      </c>
      <c r="H87" s="133">
        <v>45439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21.75" x14ac:dyDescent="0.35">
      <c r="A88" s="124" t="s">
        <v>4574</v>
      </c>
      <c r="B88" s="139"/>
      <c r="C88" s="124" t="s">
        <v>4554</v>
      </c>
      <c r="D88" s="125" t="s">
        <v>2903</v>
      </c>
      <c r="E88" s="125" t="s">
        <v>4517</v>
      </c>
      <c r="F88" s="80">
        <v>45442</v>
      </c>
      <c r="G88" s="151">
        <v>11600</v>
      </c>
      <c r="H88" s="133">
        <v>45442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ht="21.75" x14ac:dyDescent="0.35">
      <c r="A89" s="124" t="s">
        <v>4575</v>
      </c>
      <c r="B89" s="144"/>
      <c r="C89" s="124" t="s">
        <v>4576</v>
      </c>
      <c r="D89" s="125" t="s">
        <v>2903</v>
      </c>
      <c r="E89" s="125" t="s">
        <v>4520</v>
      </c>
      <c r="F89" s="80">
        <v>45442</v>
      </c>
      <c r="G89" s="151">
        <v>15080</v>
      </c>
      <c r="H89" s="133">
        <v>45442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21.75" x14ac:dyDescent="0.35">
      <c r="A90" s="124" t="s">
        <v>4577</v>
      </c>
      <c r="B90" s="139"/>
      <c r="C90" s="124" t="s">
        <v>4578</v>
      </c>
      <c r="D90" s="125" t="s">
        <v>2903</v>
      </c>
      <c r="E90" s="147" t="s">
        <v>4579</v>
      </c>
      <c r="F90" s="80">
        <v>45443</v>
      </c>
      <c r="G90" s="151">
        <v>7216</v>
      </c>
      <c r="H90" s="133">
        <v>45443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21.75" x14ac:dyDescent="0.35">
      <c r="A91" s="124" t="s">
        <v>4580</v>
      </c>
      <c r="B91" s="139"/>
      <c r="C91" s="124" t="s">
        <v>4581</v>
      </c>
      <c r="D91" s="125" t="s">
        <v>2903</v>
      </c>
      <c r="E91" s="125" t="s">
        <v>4582</v>
      </c>
      <c r="F91" s="80">
        <v>45443</v>
      </c>
      <c r="G91" s="151">
        <v>11000.45</v>
      </c>
      <c r="H91" s="133">
        <v>45443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21.75" x14ac:dyDescent="0.35">
      <c r="A92" s="124" t="s">
        <v>4583</v>
      </c>
      <c r="B92" s="139"/>
      <c r="C92" s="124" t="s">
        <v>4554</v>
      </c>
      <c r="D92" s="125" t="s">
        <v>2903</v>
      </c>
      <c r="E92" s="125" t="s">
        <v>4584</v>
      </c>
      <c r="F92" s="99">
        <v>45443</v>
      </c>
      <c r="G92" s="151">
        <v>9280</v>
      </c>
      <c r="H92" s="133">
        <v>45443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21.75" x14ac:dyDescent="0.35">
      <c r="A93" s="124" t="s">
        <v>4585</v>
      </c>
      <c r="B93" s="139"/>
      <c r="C93" s="124" t="s">
        <v>4586</v>
      </c>
      <c r="D93" s="125" t="s">
        <v>2903</v>
      </c>
      <c r="E93" s="125" t="s">
        <v>4587</v>
      </c>
      <c r="F93" s="99">
        <v>45443</v>
      </c>
      <c r="G93" s="151">
        <v>4115.37</v>
      </c>
      <c r="H93" s="133">
        <v>45443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21.75" x14ac:dyDescent="0.35">
      <c r="A94" s="124" t="s">
        <v>4588</v>
      </c>
      <c r="B94" s="139"/>
      <c r="C94" s="124" t="s">
        <v>4589</v>
      </c>
      <c r="D94" s="125" t="s">
        <v>2903</v>
      </c>
      <c r="E94" s="125" t="s">
        <v>4590</v>
      </c>
      <c r="F94" s="99">
        <v>45443</v>
      </c>
      <c r="G94" s="151">
        <v>19720</v>
      </c>
      <c r="H94" s="133">
        <v>45443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21.75" x14ac:dyDescent="0.35">
      <c r="A95" s="124" t="s">
        <v>4591</v>
      </c>
      <c r="B95" s="139"/>
      <c r="C95" s="124" t="s">
        <v>4592</v>
      </c>
      <c r="D95" s="125" t="s">
        <v>2903</v>
      </c>
      <c r="E95" s="125" t="s">
        <v>4593</v>
      </c>
      <c r="F95" s="99">
        <v>45443</v>
      </c>
      <c r="G95" s="151">
        <v>4060</v>
      </c>
      <c r="H95" s="133">
        <v>45443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21.75" x14ac:dyDescent="0.35">
      <c r="A96" s="124" t="s">
        <v>4594</v>
      </c>
      <c r="B96" s="139"/>
      <c r="C96" s="124" t="s">
        <v>4595</v>
      </c>
      <c r="D96" s="125" t="s">
        <v>2903</v>
      </c>
      <c r="E96" s="125" t="s">
        <v>4559</v>
      </c>
      <c r="F96" s="99">
        <v>45443</v>
      </c>
      <c r="G96" s="151">
        <v>9409.92</v>
      </c>
      <c r="H96" s="133">
        <v>45443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ht="21.75" x14ac:dyDescent="0.35">
      <c r="A97" s="124" t="s">
        <v>4596</v>
      </c>
      <c r="B97" s="139"/>
      <c r="C97" s="124" t="s">
        <v>4597</v>
      </c>
      <c r="D97" s="125" t="s">
        <v>2903</v>
      </c>
      <c r="E97" s="125" t="s">
        <v>4598</v>
      </c>
      <c r="F97" s="99">
        <v>45443</v>
      </c>
      <c r="G97" s="151">
        <v>5280</v>
      </c>
      <c r="H97" s="133">
        <v>45443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21.75" x14ac:dyDescent="0.35">
      <c r="A98" s="124" t="s">
        <v>4599</v>
      </c>
      <c r="B98" s="139"/>
      <c r="C98" s="124" t="s">
        <v>4417</v>
      </c>
      <c r="D98" s="125" t="s">
        <v>2903</v>
      </c>
      <c r="E98" s="125" t="s">
        <v>4418</v>
      </c>
      <c r="F98" s="99">
        <v>45443</v>
      </c>
      <c r="G98" s="151">
        <v>18328</v>
      </c>
      <c r="H98" s="133">
        <v>45443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ht="21.75" x14ac:dyDescent="0.35">
      <c r="A99" s="124" t="s">
        <v>4600</v>
      </c>
      <c r="B99" s="139"/>
      <c r="C99" s="124" t="s">
        <v>4601</v>
      </c>
      <c r="D99" s="125" t="s">
        <v>2903</v>
      </c>
      <c r="E99" s="125" t="s">
        <v>4602</v>
      </c>
      <c r="F99" s="99">
        <v>45443</v>
      </c>
      <c r="G99" s="151">
        <v>5000</v>
      </c>
      <c r="H99" s="133">
        <v>45443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x14ac:dyDescent="0.25"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ht="21.75" x14ac:dyDescent="0.35">
      <c r="A101" s="124" t="s">
        <v>4603</v>
      </c>
      <c r="B101" s="139"/>
      <c r="C101" s="124" t="s">
        <v>4604</v>
      </c>
      <c r="D101" s="125" t="s">
        <v>2903</v>
      </c>
      <c r="E101" s="125" t="s">
        <v>4605</v>
      </c>
      <c r="F101" s="80">
        <v>45447</v>
      </c>
      <c r="G101" s="151">
        <v>5000.01</v>
      </c>
      <c r="H101" s="133">
        <v>45447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21.75" x14ac:dyDescent="0.35">
      <c r="A102" s="124" t="s">
        <v>4606</v>
      </c>
      <c r="B102" s="139"/>
      <c r="C102" s="124" t="s">
        <v>4607</v>
      </c>
      <c r="D102" s="125" t="s">
        <v>2903</v>
      </c>
      <c r="E102" s="125" t="s">
        <v>4608</v>
      </c>
      <c r="F102" s="80">
        <v>45448</v>
      </c>
      <c r="G102" s="151">
        <v>20000</v>
      </c>
      <c r="H102" s="133">
        <v>45448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ht="21.75" x14ac:dyDescent="0.35">
      <c r="A103" s="124" t="s">
        <v>4609</v>
      </c>
      <c r="B103" s="139"/>
      <c r="C103" s="124" t="s">
        <v>4610</v>
      </c>
      <c r="D103" s="125" t="s">
        <v>2903</v>
      </c>
      <c r="E103" s="125" t="s">
        <v>4611</v>
      </c>
      <c r="F103" s="80">
        <v>45454</v>
      </c>
      <c r="G103" s="151">
        <v>18000</v>
      </c>
      <c r="H103" s="133">
        <v>45454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21.75" x14ac:dyDescent="0.35">
      <c r="A104" s="124" t="s">
        <v>4612</v>
      </c>
      <c r="B104" s="139"/>
      <c r="C104" s="124" t="s">
        <v>4613</v>
      </c>
      <c r="D104" s="125" t="s">
        <v>2903</v>
      </c>
      <c r="E104" s="125" t="s">
        <v>4614</v>
      </c>
      <c r="F104" s="80">
        <v>45454</v>
      </c>
      <c r="G104" s="151">
        <v>13920</v>
      </c>
      <c r="H104" s="133">
        <v>45454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ht="21.75" x14ac:dyDescent="0.35">
      <c r="A105" s="124" t="s">
        <v>4615</v>
      </c>
      <c r="B105" s="139"/>
      <c r="C105" s="124" t="s">
        <v>4616</v>
      </c>
      <c r="D105" s="125" t="s">
        <v>2903</v>
      </c>
      <c r="E105" s="138" t="s">
        <v>4584</v>
      </c>
      <c r="F105" s="74">
        <v>45454</v>
      </c>
      <c r="G105" s="150">
        <v>11600</v>
      </c>
      <c r="H105" s="133">
        <v>45454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21.75" x14ac:dyDescent="0.35">
      <c r="A106" s="124" t="s">
        <v>4617</v>
      </c>
      <c r="B106" s="139"/>
      <c r="C106" s="124" t="s">
        <v>4618</v>
      </c>
      <c r="D106" s="125" t="s">
        <v>2903</v>
      </c>
      <c r="E106" s="125" t="s">
        <v>4614</v>
      </c>
      <c r="F106" s="72">
        <v>45454</v>
      </c>
      <c r="G106" s="151">
        <v>17400</v>
      </c>
      <c r="H106" s="135">
        <v>45454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ht="21.75" x14ac:dyDescent="0.35">
      <c r="A107" s="124" t="s">
        <v>4619</v>
      </c>
      <c r="B107" s="139"/>
      <c r="C107" s="124" t="s">
        <v>4620</v>
      </c>
      <c r="D107" s="125" t="s">
        <v>2903</v>
      </c>
      <c r="E107" s="125" t="s">
        <v>4621</v>
      </c>
      <c r="F107" s="80">
        <v>45455</v>
      </c>
      <c r="G107" s="151">
        <v>5000.01</v>
      </c>
      <c r="H107" s="133">
        <v>45455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21.75" x14ac:dyDescent="0.35">
      <c r="A108" s="124" t="s">
        <v>4622</v>
      </c>
      <c r="B108" s="139"/>
      <c r="C108" s="124" t="s">
        <v>4623</v>
      </c>
      <c r="D108" s="125" t="s">
        <v>2903</v>
      </c>
      <c r="E108" s="125" t="s">
        <v>4624</v>
      </c>
      <c r="F108" s="80">
        <v>45455</v>
      </c>
      <c r="G108" s="151">
        <v>6000</v>
      </c>
      <c r="H108" s="133">
        <v>45455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ht="21.75" x14ac:dyDescent="0.35">
      <c r="A109" s="124" t="s">
        <v>4625</v>
      </c>
      <c r="B109" s="139"/>
      <c r="C109" s="124" t="s">
        <v>4626</v>
      </c>
      <c r="D109" s="125" t="s">
        <v>2903</v>
      </c>
      <c r="E109" s="125" t="s">
        <v>4627</v>
      </c>
      <c r="F109" s="74">
        <v>45455</v>
      </c>
      <c r="G109" s="150">
        <v>11600</v>
      </c>
      <c r="H109" s="133">
        <v>45455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21.75" x14ac:dyDescent="0.35">
      <c r="A110" s="124" t="s">
        <v>4628</v>
      </c>
      <c r="B110" s="139"/>
      <c r="C110" s="124" t="s">
        <v>4629</v>
      </c>
      <c r="D110" s="125" t="s">
        <v>2903</v>
      </c>
      <c r="E110" s="125" t="s">
        <v>4630</v>
      </c>
      <c r="F110" s="72">
        <v>45455</v>
      </c>
      <c r="G110" s="151">
        <v>5994</v>
      </c>
      <c r="H110" s="135">
        <v>45455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21.75" x14ac:dyDescent="0.35">
      <c r="A111" s="124" t="s">
        <v>4631</v>
      </c>
      <c r="B111" s="139"/>
      <c r="C111" s="124" t="s">
        <v>4632</v>
      </c>
      <c r="D111" s="125" t="s">
        <v>2903</v>
      </c>
      <c r="E111" s="138" t="s">
        <v>4584</v>
      </c>
      <c r="F111" s="80">
        <v>45457</v>
      </c>
      <c r="G111" s="151">
        <v>13920</v>
      </c>
      <c r="H111" s="133">
        <v>45457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21.75" x14ac:dyDescent="0.35">
      <c r="A112" s="124" t="s">
        <v>4633</v>
      </c>
      <c r="B112" s="139"/>
      <c r="C112" s="124" t="s">
        <v>4634</v>
      </c>
      <c r="D112" s="125" t="s">
        <v>2903</v>
      </c>
      <c r="E112" s="125" t="s">
        <v>4635</v>
      </c>
      <c r="F112" s="80">
        <v>45457</v>
      </c>
      <c r="G112" s="151">
        <v>17400</v>
      </c>
      <c r="H112" s="133">
        <v>45457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ht="21.75" x14ac:dyDescent="0.35">
      <c r="A113" s="124" t="s">
        <v>4636</v>
      </c>
      <c r="B113" s="139"/>
      <c r="C113" s="124" t="s">
        <v>4637</v>
      </c>
      <c r="D113" s="125" t="s">
        <v>2903</v>
      </c>
      <c r="E113" s="125" t="s">
        <v>4635</v>
      </c>
      <c r="F113" s="80">
        <v>45457</v>
      </c>
      <c r="G113" s="151">
        <v>17400</v>
      </c>
      <c r="H113" s="133">
        <v>45457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21.75" x14ac:dyDescent="0.35">
      <c r="A114" s="124" t="s">
        <v>4638</v>
      </c>
      <c r="B114" s="139"/>
      <c r="C114" s="124" t="s">
        <v>4639</v>
      </c>
      <c r="D114" s="125" t="s">
        <v>2903</v>
      </c>
      <c r="E114" s="125" t="s">
        <v>4640</v>
      </c>
      <c r="F114" s="80">
        <v>45457</v>
      </c>
      <c r="G114" s="151">
        <v>10904</v>
      </c>
      <c r="H114" s="133">
        <v>45457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ht="21.75" x14ac:dyDescent="0.35">
      <c r="A115" s="124" t="s">
        <v>4641</v>
      </c>
      <c r="B115" s="139"/>
      <c r="C115" s="124" t="s">
        <v>4642</v>
      </c>
      <c r="D115" s="125" t="s">
        <v>2903</v>
      </c>
      <c r="E115" s="125" t="s">
        <v>4643</v>
      </c>
      <c r="F115" s="80">
        <v>45457</v>
      </c>
      <c r="G115" s="151">
        <v>7000</v>
      </c>
      <c r="H115" s="133">
        <v>45457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21.75" x14ac:dyDescent="0.35">
      <c r="A116" s="124" t="s">
        <v>4644</v>
      </c>
      <c r="B116" s="144"/>
      <c r="C116" s="124" t="s">
        <v>4645</v>
      </c>
      <c r="D116" s="125" t="s">
        <v>2903</v>
      </c>
      <c r="E116" s="125" t="s">
        <v>4646</v>
      </c>
      <c r="F116" s="74">
        <v>45457</v>
      </c>
      <c r="G116" s="150">
        <v>3825.52</v>
      </c>
      <c r="H116" s="133">
        <v>45457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21.75" x14ac:dyDescent="0.35">
      <c r="A117" s="124" t="s">
        <v>4647</v>
      </c>
      <c r="B117" s="139"/>
      <c r="C117" s="124" t="s">
        <v>4648</v>
      </c>
      <c r="D117" s="125" t="s">
        <v>2903</v>
      </c>
      <c r="E117" s="125" t="s">
        <v>4649</v>
      </c>
      <c r="F117" s="72">
        <v>45457</v>
      </c>
      <c r="G117" s="151">
        <v>3900</v>
      </c>
      <c r="H117" s="135">
        <v>45457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21.75" x14ac:dyDescent="0.35">
      <c r="A118" s="124" t="s">
        <v>4650</v>
      </c>
      <c r="B118" s="139"/>
      <c r="C118" s="124" t="s">
        <v>4651</v>
      </c>
      <c r="D118" s="125" t="s">
        <v>2903</v>
      </c>
      <c r="E118" s="125" t="s">
        <v>4652</v>
      </c>
      <c r="F118" s="80">
        <v>45463</v>
      </c>
      <c r="G118" s="151">
        <v>13601</v>
      </c>
      <c r="H118" s="133">
        <v>45463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21.75" x14ac:dyDescent="0.35">
      <c r="A119" s="124" t="s">
        <v>4653</v>
      </c>
      <c r="B119" s="144"/>
      <c r="C119" s="124" t="s">
        <v>4654</v>
      </c>
      <c r="D119" s="125" t="s">
        <v>2903</v>
      </c>
      <c r="E119" s="125" t="s">
        <v>4520</v>
      </c>
      <c r="F119" s="80">
        <v>45463</v>
      </c>
      <c r="G119" s="151">
        <v>7888</v>
      </c>
      <c r="H119" s="133">
        <v>45463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21.75" x14ac:dyDescent="0.35">
      <c r="A120" s="124" t="s">
        <v>4655</v>
      </c>
      <c r="B120" s="139"/>
      <c r="C120" s="124" t="s">
        <v>4656</v>
      </c>
      <c r="D120" s="125" t="s">
        <v>2903</v>
      </c>
      <c r="E120" s="125" t="s">
        <v>4579</v>
      </c>
      <c r="F120" s="99">
        <v>45463</v>
      </c>
      <c r="G120" s="151">
        <v>11924.8</v>
      </c>
      <c r="H120" s="133">
        <v>45463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21.75" x14ac:dyDescent="0.35">
      <c r="A121" s="124" t="s">
        <v>4657</v>
      </c>
      <c r="B121" s="139"/>
      <c r="C121" s="124" t="s">
        <v>4658</v>
      </c>
      <c r="D121" s="125" t="s">
        <v>2903</v>
      </c>
      <c r="E121" s="125" t="s">
        <v>4584</v>
      </c>
      <c r="F121" s="99">
        <v>45467</v>
      </c>
      <c r="G121" s="151">
        <v>15000</v>
      </c>
      <c r="H121" s="133">
        <v>45467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21.75" x14ac:dyDescent="0.35">
      <c r="A122" s="124" t="s">
        <v>4659</v>
      </c>
      <c r="B122" s="139"/>
      <c r="C122" s="124" t="s">
        <v>4660</v>
      </c>
      <c r="D122" s="125" t="s">
        <v>2903</v>
      </c>
      <c r="E122" s="125" t="s">
        <v>4587</v>
      </c>
      <c r="F122" s="99">
        <v>45469</v>
      </c>
      <c r="G122" s="151">
        <v>18000</v>
      </c>
      <c r="H122" s="133">
        <v>45469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21.75" x14ac:dyDescent="0.35">
      <c r="A123" s="145" t="s">
        <v>4661</v>
      </c>
      <c r="B123" s="152"/>
      <c r="C123" s="145" t="s">
        <v>4662</v>
      </c>
      <c r="D123" s="125" t="s">
        <v>2903</v>
      </c>
      <c r="E123" s="125" t="s">
        <v>4590</v>
      </c>
      <c r="F123" s="99">
        <v>45470</v>
      </c>
      <c r="G123" s="153">
        <v>5000</v>
      </c>
      <c r="H123" s="133">
        <v>45470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x14ac:dyDescent="0.25"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21.75" x14ac:dyDescent="0.35">
      <c r="A125" s="124" t="s">
        <v>4663</v>
      </c>
      <c r="B125" s="139"/>
      <c r="C125" s="124" t="s">
        <v>4664</v>
      </c>
      <c r="D125" s="125" t="s">
        <v>2903</v>
      </c>
      <c r="E125" s="125" t="s">
        <v>4665</v>
      </c>
      <c r="F125" s="80">
        <v>45474</v>
      </c>
      <c r="G125" s="151">
        <v>3000</v>
      </c>
      <c r="H125" s="133">
        <v>45474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21.75" x14ac:dyDescent="0.35">
      <c r="A126" s="124" t="s">
        <v>4666</v>
      </c>
      <c r="B126" s="139"/>
      <c r="C126" s="124" t="s">
        <v>4667</v>
      </c>
      <c r="D126" s="125" t="s">
        <v>2903</v>
      </c>
      <c r="E126" s="125" t="s">
        <v>4496</v>
      </c>
      <c r="F126" s="80">
        <v>45474</v>
      </c>
      <c r="G126" s="151">
        <v>10000</v>
      </c>
      <c r="H126" s="133">
        <v>45474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21.75" x14ac:dyDescent="0.35">
      <c r="A127" s="124" t="s">
        <v>4666</v>
      </c>
      <c r="B127" s="139"/>
      <c r="C127" s="124" t="s">
        <v>4667</v>
      </c>
      <c r="D127" s="125" t="s">
        <v>2903</v>
      </c>
      <c r="E127" s="125" t="s">
        <v>4496</v>
      </c>
      <c r="F127" s="72">
        <v>45474</v>
      </c>
      <c r="G127" s="154">
        <v>335.92</v>
      </c>
      <c r="H127" s="135">
        <v>45474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21.75" x14ac:dyDescent="0.35">
      <c r="A128" s="124" t="s">
        <v>4668</v>
      </c>
      <c r="B128" s="139"/>
      <c r="C128" s="124" t="s">
        <v>4669</v>
      </c>
      <c r="D128" s="125" t="s">
        <v>2903</v>
      </c>
      <c r="E128" s="125" t="s">
        <v>4496</v>
      </c>
      <c r="F128" s="80">
        <v>45475</v>
      </c>
      <c r="G128" s="151">
        <v>4600</v>
      </c>
      <c r="H128" s="133">
        <v>45475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21.75" x14ac:dyDescent="0.35">
      <c r="A129" s="124" t="s">
        <v>4670</v>
      </c>
      <c r="B129" s="139"/>
      <c r="C129" s="124" t="s">
        <v>4671</v>
      </c>
      <c r="D129" s="125" t="s">
        <v>2903</v>
      </c>
      <c r="E129" s="138" t="s">
        <v>4672</v>
      </c>
      <c r="F129" s="80">
        <v>45476</v>
      </c>
      <c r="G129" s="151">
        <v>20000</v>
      </c>
      <c r="H129" s="133">
        <v>45476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21.75" x14ac:dyDescent="0.35">
      <c r="A130" s="124" t="s">
        <v>4673</v>
      </c>
      <c r="B130" s="139"/>
      <c r="C130" s="124" t="s">
        <v>4674</v>
      </c>
      <c r="D130" s="125" t="s">
        <v>2903</v>
      </c>
      <c r="E130" s="125" t="s">
        <v>4675</v>
      </c>
      <c r="F130" s="80">
        <v>45478</v>
      </c>
      <c r="G130" s="151">
        <v>16083.15</v>
      </c>
      <c r="H130" s="133">
        <v>45478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21.75" x14ac:dyDescent="0.35">
      <c r="A131" s="124" t="s">
        <v>4676</v>
      </c>
      <c r="B131" s="139"/>
      <c r="C131" s="124" t="s">
        <v>4677</v>
      </c>
      <c r="D131" s="125" t="s">
        <v>2903</v>
      </c>
      <c r="E131" s="125" t="s">
        <v>4678</v>
      </c>
      <c r="F131" s="80">
        <v>45481</v>
      </c>
      <c r="G131" s="151">
        <v>2584</v>
      </c>
      <c r="H131" s="133">
        <v>45481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21.75" x14ac:dyDescent="0.35">
      <c r="A132" s="124" t="s">
        <v>4679</v>
      </c>
      <c r="B132" s="139"/>
      <c r="C132" s="124" t="s">
        <v>4680</v>
      </c>
      <c r="D132" s="125" t="s">
        <v>2903</v>
      </c>
      <c r="E132" s="125" t="s">
        <v>4681</v>
      </c>
      <c r="F132" s="80">
        <v>45497</v>
      </c>
      <c r="G132" s="151">
        <v>19553.189999999999</v>
      </c>
      <c r="H132" s="133">
        <v>45497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21.75" x14ac:dyDescent="0.35">
      <c r="A133" s="124" t="s">
        <v>4682</v>
      </c>
      <c r="B133" s="139"/>
      <c r="C133" s="124" t="s">
        <v>4683</v>
      </c>
      <c r="D133" s="125" t="s">
        <v>2903</v>
      </c>
      <c r="E133" s="125" t="s">
        <v>4684</v>
      </c>
      <c r="F133" s="80">
        <v>45503</v>
      </c>
      <c r="G133" s="151">
        <v>19870.16</v>
      </c>
      <c r="H133" s="133">
        <v>45503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21.75" x14ac:dyDescent="0.35">
      <c r="A134" s="124" t="s">
        <v>4685</v>
      </c>
      <c r="B134" s="139"/>
      <c r="C134" s="124" t="s">
        <v>4686</v>
      </c>
      <c r="D134" s="125" t="s">
        <v>2903</v>
      </c>
      <c r="E134" s="125" t="s">
        <v>4672</v>
      </c>
      <c r="F134" s="72">
        <v>45503</v>
      </c>
      <c r="G134" s="151">
        <v>19830.55</v>
      </c>
      <c r="H134" s="135">
        <v>45503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25"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21.75" x14ac:dyDescent="0.35">
      <c r="A136" s="124" t="s">
        <v>4687</v>
      </c>
      <c r="B136" s="139"/>
      <c r="C136" s="124" t="s">
        <v>4688</v>
      </c>
      <c r="D136" s="125" t="s">
        <v>2903</v>
      </c>
      <c r="E136" s="125" t="s">
        <v>4689</v>
      </c>
      <c r="F136" s="80">
        <v>45509</v>
      </c>
      <c r="G136" s="126">
        <v>19140</v>
      </c>
      <c r="H136" s="133">
        <v>45509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21.75" x14ac:dyDescent="0.35">
      <c r="A137" s="124" t="s">
        <v>4690</v>
      </c>
      <c r="B137" s="139"/>
      <c r="C137" s="124" t="s">
        <v>4691</v>
      </c>
      <c r="D137" s="125" t="s">
        <v>2903</v>
      </c>
      <c r="E137" s="125" t="s">
        <v>4692</v>
      </c>
      <c r="F137" s="80">
        <v>45510</v>
      </c>
      <c r="G137" s="126">
        <v>3637.76</v>
      </c>
      <c r="H137" s="133">
        <v>45510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21.75" x14ac:dyDescent="0.35">
      <c r="A138" s="124" t="s">
        <v>4693</v>
      </c>
      <c r="B138" s="139"/>
      <c r="C138" s="124" t="s">
        <v>4694</v>
      </c>
      <c r="D138" s="125" t="s">
        <v>2903</v>
      </c>
      <c r="E138" s="125" t="s">
        <v>4695</v>
      </c>
      <c r="F138" s="72">
        <v>45510</v>
      </c>
      <c r="G138" s="126">
        <v>8000</v>
      </c>
      <c r="H138" s="135">
        <v>45510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21.75" x14ac:dyDescent="0.35">
      <c r="A139" s="124" t="s">
        <v>4696</v>
      </c>
      <c r="B139" s="139"/>
      <c r="C139" s="124" t="s">
        <v>4697</v>
      </c>
      <c r="D139" s="125" t="s">
        <v>2903</v>
      </c>
      <c r="E139" s="125" t="s">
        <v>4698</v>
      </c>
      <c r="F139" s="80">
        <v>45511</v>
      </c>
      <c r="G139" s="126">
        <v>1650</v>
      </c>
      <c r="H139" s="133">
        <v>45511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21.75" x14ac:dyDescent="0.35">
      <c r="A140" s="124" t="s">
        <v>4699</v>
      </c>
      <c r="B140" s="139"/>
      <c r="C140" s="124" t="s">
        <v>4700</v>
      </c>
      <c r="D140" s="125" t="s">
        <v>2903</v>
      </c>
      <c r="E140" s="138" t="s">
        <v>4701</v>
      </c>
      <c r="F140" s="80">
        <v>45512</v>
      </c>
      <c r="G140" s="126">
        <v>4519.55</v>
      </c>
      <c r="H140" s="133">
        <v>45512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21.75" x14ac:dyDescent="0.35">
      <c r="A141" s="124" t="s">
        <v>4702</v>
      </c>
      <c r="B141" s="139"/>
      <c r="C141" s="124" t="s">
        <v>4703</v>
      </c>
      <c r="D141" s="125" t="s">
        <v>2903</v>
      </c>
      <c r="E141" s="125" t="s">
        <v>4704</v>
      </c>
      <c r="F141" s="80">
        <v>45513</v>
      </c>
      <c r="G141" s="126">
        <v>5800</v>
      </c>
      <c r="H141" s="133">
        <v>45513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21.75" x14ac:dyDescent="0.35">
      <c r="A142" s="124" t="s">
        <v>4705</v>
      </c>
      <c r="B142" s="139"/>
      <c r="C142" s="124" t="s">
        <v>4706</v>
      </c>
      <c r="D142" s="125" t="s">
        <v>2903</v>
      </c>
      <c r="E142" s="125" t="s">
        <v>4707</v>
      </c>
      <c r="F142" s="80">
        <v>45513</v>
      </c>
      <c r="G142" s="126">
        <v>2500</v>
      </c>
      <c r="H142" s="133">
        <v>45513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21.75" x14ac:dyDescent="0.35">
      <c r="A143" s="124" t="s">
        <v>4708</v>
      </c>
      <c r="B143" s="139"/>
      <c r="C143" s="124" t="s">
        <v>4709</v>
      </c>
      <c r="D143" s="125" t="s">
        <v>2903</v>
      </c>
      <c r="E143" s="125" t="s">
        <v>4710</v>
      </c>
      <c r="F143" s="80">
        <v>45513</v>
      </c>
      <c r="G143" s="126">
        <v>7437.5</v>
      </c>
      <c r="H143" s="133">
        <v>45513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21.75" x14ac:dyDescent="0.35">
      <c r="A144" s="124" t="s">
        <v>4711</v>
      </c>
      <c r="B144" s="139"/>
      <c r="C144" s="124" t="s">
        <v>4712</v>
      </c>
      <c r="D144" s="125" t="s">
        <v>2903</v>
      </c>
      <c r="E144" s="125" t="s">
        <v>4713</v>
      </c>
      <c r="F144" s="72">
        <v>45513</v>
      </c>
      <c r="G144" s="126">
        <v>14100</v>
      </c>
      <c r="H144" s="135">
        <v>45513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21.75" x14ac:dyDescent="0.35">
      <c r="A145" s="124" t="s">
        <v>4714</v>
      </c>
      <c r="B145" s="139"/>
      <c r="C145" s="124" t="s">
        <v>4715</v>
      </c>
      <c r="D145" s="125" t="s">
        <v>2903</v>
      </c>
      <c r="E145" s="125" t="s">
        <v>4716</v>
      </c>
      <c r="F145" s="80">
        <v>45519</v>
      </c>
      <c r="G145" s="126">
        <v>4060</v>
      </c>
      <c r="H145" s="133">
        <v>45519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21.75" x14ac:dyDescent="0.35">
      <c r="A146" s="124" t="s">
        <v>4717</v>
      </c>
      <c r="B146" s="155"/>
      <c r="C146" s="124" t="s">
        <v>4718</v>
      </c>
      <c r="D146" s="125" t="s">
        <v>2903</v>
      </c>
      <c r="E146" s="125" t="s">
        <v>4719</v>
      </c>
      <c r="F146" s="80">
        <v>45519</v>
      </c>
      <c r="G146" s="126">
        <v>12296</v>
      </c>
      <c r="H146" s="133">
        <v>45519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21.75" x14ac:dyDescent="0.35">
      <c r="A147" s="124" t="s">
        <v>4717</v>
      </c>
      <c r="B147" s="156"/>
      <c r="C147" s="124" t="s">
        <v>4720</v>
      </c>
      <c r="D147" s="125" t="s">
        <v>2903</v>
      </c>
      <c r="E147" s="125" t="s">
        <v>4721</v>
      </c>
      <c r="F147" s="80">
        <v>45519</v>
      </c>
      <c r="G147" s="126">
        <v>12296</v>
      </c>
      <c r="H147" s="133">
        <v>45519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8" x14ac:dyDescent="0.35">
      <c r="A148" s="124" t="s">
        <v>4717</v>
      </c>
      <c r="B148" s="84"/>
      <c r="C148" s="124" t="s">
        <v>4722</v>
      </c>
      <c r="D148" s="125" t="s">
        <v>2903</v>
      </c>
      <c r="E148" s="125" t="s">
        <v>4723</v>
      </c>
      <c r="F148" s="80">
        <v>45519</v>
      </c>
      <c r="G148" s="126">
        <v>12064</v>
      </c>
      <c r="H148" s="133">
        <v>45519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8" x14ac:dyDescent="0.35">
      <c r="A149" s="124" t="s">
        <v>4724</v>
      </c>
      <c r="B149" s="84"/>
      <c r="C149" s="124" t="s">
        <v>4725</v>
      </c>
      <c r="D149" s="125" t="s">
        <v>2903</v>
      </c>
      <c r="E149" s="125" t="s">
        <v>4710</v>
      </c>
      <c r="F149" s="80">
        <v>45519</v>
      </c>
      <c r="G149" s="126">
        <v>7437.5</v>
      </c>
      <c r="H149" s="133">
        <v>45519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8" x14ac:dyDescent="0.35">
      <c r="A150" s="124" t="s">
        <v>4724</v>
      </c>
      <c r="B150" s="84"/>
      <c r="C150" s="124" t="s">
        <v>4726</v>
      </c>
      <c r="D150" s="125" t="s">
        <v>2903</v>
      </c>
      <c r="E150" s="125" t="s">
        <v>4710</v>
      </c>
      <c r="F150" s="80">
        <v>45519</v>
      </c>
      <c r="G150" s="126">
        <v>7437.5</v>
      </c>
      <c r="H150" s="133">
        <v>45519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8" x14ac:dyDescent="0.35">
      <c r="A151" s="124" t="s">
        <v>4724</v>
      </c>
      <c r="B151" s="84"/>
      <c r="C151" s="124" t="s">
        <v>4727</v>
      </c>
      <c r="D151" s="125" t="s">
        <v>2903</v>
      </c>
      <c r="E151" s="125" t="s">
        <v>4728</v>
      </c>
      <c r="F151" s="80">
        <v>45519</v>
      </c>
      <c r="G151" s="126">
        <v>7437.5</v>
      </c>
      <c r="H151" s="133">
        <v>45519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8" x14ac:dyDescent="0.35">
      <c r="A152" s="140" t="s">
        <v>4729</v>
      </c>
      <c r="B152" s="74"/>
      <c r="C152" s="157" t="s">
        <v>4730</v>
      </c>
      <c r="D152" s="125" t="s">
        <v>2903</v>
      </c>
      <c r="E152" s="125" t="s">
        <v>4731</v>
      </c>
      <c r="F152" s="80">
        <v>45519</v>
      </c>
      <c r="G152" s="127">
        <v>19719.95</v>
      </c>
      <c r="H152" s="133">
        <v>45519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18" x14ac:dyDescent="0.35">
      <c r="A153" s="140" t="s">
        <v>4732</v>
      </c>
      <c r="B153" s="53"/>
      <c r="C153" s="157" t="s">
        <v>4733</v>
      </c>
      <c r="D153" s="125" t="s">
        <v>2903</v>
      </c>
      <c r="E153" s="125" t="s">
        <v>4456</v>
      </c>
      <c r="F153" s="74">
        <v>45526</v>
      </c>
      <c r="G153" s="127">
        <v>14165.5</v>
      </c>
      <c r="H153" s="136">
        <v>45526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x14ac:dyDescent="0.25"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21.75" x14ac:dyDescent="0.35">
      <c r="A155" s="124" t="s">
        <v>4734</v>
      </c>
      <c r="B155" s="139"/>
      <c r="C155" s="124" t="s">
        <v>4735</v>
      </c>
      <c r="D155" s="125" t="s">
        <v>2903</v>
      </c>
      <c r="E155" s="125" t="s">
        <v>4736</v>
      </c>
      <c r="F155" s="80">
        <v>45540</v>
      </c>
      <c r="G155" s="126">
        <v>6380</v>
      </c>
      <c r="H155" s="133">
        <v>45540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x14ac:dyDescent="0.25"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21.75" x14ac:dyDescent="0.35">
      <c r="A157" s="124" t="s">
        <v>4737</v>
      </c>
      <c r="B157" s="139"/>
      <c r="C157" s="124" t="s">
        <v>4738</v>
      </c>
      <c r="D157" s="125" t="s">
        <v>2903</v>
      </c>
      <c r="E157" s="125" t="s">
        <v>4739</v>
      </c>
      <c r="F157" s="80">
        <v>45568</v>
      </c>
      <c r="G157" s="126">
        <v>12760</v>
      </c>
      <c r="H157" s="133">
        <v>45568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21.75" x14ac:dyDescent="0.35">
      <c r="A158" s="124" t="s">
        <v>4740</v>
      </c>
      <c r="B158" s="139"/>
      <c r="C158" s="124" t="s">
        <v>4741</v>
      </c>
      <c r="D158" s="125" t="s">
        <v>2903</v>
      </c>
      <c r="E158" s="125" t="s">
        <v>4742</v>
      </c>
      <c r="F158" s="80">
        <v>45569</v>
      </c>
      <c r="G158" s="126">
        <v>8627.5</v>
      </c>
      <c r="H158" s="133">
        <v>45569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21.75" x14ac:dyDescent="0.35">
      <c r="A159" s="124" t="s">
        <v>4743</v>
      </c>
      <c r="B159" s="139"/>
      <c r="C159" s="124" t="s">
        <v>4597</v>
      </c>
      <c r="D159" s="125" t="s">
        <v>2903</v>
      </c>
      <c r="E159" s="125" t="s">
        <v>4598</v>
      </c>
      <c r="F159" s="80">
        <v>45569</v>
      </c>
      <c r="G159" s="126">
        <v>3600</v>
      </c>
      <c r="H159" s="133">
        <v>45569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21.75" x14ac:dyDescent="0.35">
      <c r="A160" s="124" t="s">
        <v>4744</v>
      </c>
      <c r="B160" s="139"/>
      <c r="C160" s="124" t="s">
        <v>4745</v>
      </c>
      <c r="D160" s="125" t="s">
        <v>2903</v>
      </c>
      <c r="E160" s="138" t="s">
        <v>4746</v>
      </c>
      <c r="F160" s="80">
        <v>45569</v>
      </c>
      <c r="G160" s="126">
        <v>12000</v>
      </c>
      <c r="H160" s="133">
        <v>45569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21.75" x14ac:dyDescent="0.35">
      <c r="A161" s="124" t="s">
        <v>4747</v>
      </c>
      <c r="B161" s="139"/>
      <c r="C161" s="124" t="s">
        <v>4748</v>
      </c>
      <c r="D161" s="125" t="s">
        <v>2903</v>
      </c>
      <c r="E161" s="125" t="s">
        <v>4749</v>
      </c>
      <c r="F161" s="80">
        <v>45569</v>
      </c>
      <c r="G161" s="126">
        <v>19720</v>
      </c>
      <c r="H161" s="133">
        <v>45569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21.75" x14ac:dyDescent="0.35">
      <c r="A162" s="124" t="s">
        <v>4750</v>
      </c>
      <c r="B162" s="139"/>
      <c r="C162" s="124" t="s">
        <v>4741</v>
      </c>
      <c r="D162" s="125" t="s">
        <v>2903</v>
      </c>
      <c r="E162" s="125" t="s">
        <v>4742</v>
      </c>
      <c r="F162" s="80">
        <v>45569</v>
      </c>
      <c r="G162" s="126">
        <v>7437.5</v>
      </c>
      <c r="H162" s="133">
        <v>45569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21.75" x14ac:dyDescent="0.35">
      <c r="A163" s="124" t="s">
        <v>4751</v>
      </c>
      <c r="B163" s="139"/>
      <c r="C163" s="124" t="s">
        <v>4752</v>
      </c>
      <c r="D163" s="125" t="s">
        <v>2903</v>
      </c>
      <c r="E163" s="125" t="s">
        <v>4753</v>
      </c>
      <c r="F163" s="80">
        <v>45569</v>
      </c>
      <c r="G163" s="126">
        <v>20000</v>
      </c>
      <c r="H163" s="133">
        <v>45569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21.75" x14ac:dyDescent="0.35">
      <c r="A164" s="124" t="s">
        <v>4754</v>
      </c>
      <c r="B164" s="139"/>
      <c r="C164" s="124" t="s">
        <v>4755</v>
      </c>
      <c r="D164" s="125" t="s">
        <v>2903</v>
      </c>
      <c r="E164" s="125" t="s">
        <v>4756</v>
      </c>
      <c r="F164" s="80">
        <v>45569</v>
      </c>
      <c r="G164" s="126">
        <v>6900</v>
      </c>
      <c r="H164" s="133">
        <v>45569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21.75" x14ac:dyDescent="0.35">
      <c r="A165" s="124" t="s">
        <v>4757</v>
      </c>
      <c r="B165" s="139"/>
      <c r="C165" s="124" t="s">
        <v>4758</v>
      </c>
      <c r="D165" s="125" t="s">
        <v>2903</v>
      </c>
      <c r="E165" s="125" t="s">
        <v>4388</v>
      </c>
      <c r="F165" s="80">
        <v>45569</v>
      </c>
      <c r="G165" s="126">
        <v>5800</v>
      </c>
      <c r="H165" s="133">
        <v>45569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21.75" x14ac:dyDescent="0.35">
      <c r="A166" s="124" t="s">
        <v>4759</v>
      </c>
      <c r="B166" s="155"/>
      <c r="C166" s="124" t="s">
        <v>4760</v>
      </c>
      <c r="D166" s="125" t="s">
        <v>2903</v>
      </c>
      <c r="E166" s="125" t="s">
        <v>4520</v>
      </c>
      <c r="F166" s="80">
        <v>45569</v>
      </c>
      <c r="G166" s="126">
        <v>3900</v>
      </c>
      <c r="H166" s="133">
        <v>45569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21.75" x14ac:dyDescent="0.35">
      <c r="A167" s="124" t="s">
        <v>4761</v>
      </c>
      <c r="B167" s="156"/>
      <c r="C167" s="124" t="s">
        <v>4762</v>
      </c>
      <c r="D167" s="125" t="s">
        <v>2903</v>
      </c>
      <c r="E167" s="125" t="s">
        <v>4763</v>
      </c>
      <c r="F167" s="80">
        <v>45569</v>
      </c>
      <c r="G167" s="126">
        <v>5000.01</v>
      </c>
      <c r="H167" s="133">
        <v>45569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21.75" x14ac:dyDescent="0.35">
      <c r="A168" s="124" t="s">
        <v>4764</v>
      </c>
      <c r="B168" s="155"/>
      <c r="C168" s="124" t="s">
        <v>4762</v>
      </c>
      <c r="D168" s="125" t="s">
        <v>2903</v>
      </c>
      <c r="E168" s="125" t="s">
        <v>4763</v>
      </c>
      <c r="F168" s="80">
        <v>45569</v>
      </c>
      <c r="G168" s="126">
        <v>3248</v>
      </c>
      <c r="H168" s="133">
        <v>45569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21.75" x14ac:dyDescent="0.35">
      <c r="A169" s="124" t="s">
        <v>4765</v>
      </c>
      <c r="B169" s="156"/>
      <c r="C169" s="124" t="s">
        <v>4766</v>
      </c>
      <c r="D169" s="125" t="s">
        <v>2903</v>
      </c>
      <c r="E169" s="125" t="s">
        <v>4520</v>
      </c>
      <c r="F169" s="80">
        <v>45569</v>
      </c>
      <c r="G169" s="126">
        <v>10000</v>
      </c>
      <c r="H169" s="133">
        <v>45569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21.75" x14ac:dyDescent="0.35">
      <c r="A170" s="124" t="s">
        <v>4767</v>
      </c>
      <c r="B170" s="155"/>
      <c r="C170" s="124" t="s">
        <v>4768</v>
      </c>
      <c r="D170" s="125" t="s">
        <v>2903</v>
      </c>
      <c r="E170" s="125" t="s">
        <v>4433</v>
      </c>
      <c r="F170" s="72">
        <v>45569</v>
      </c>
      <c r="G170" s="126">
        <v>5000</v>
      </c>
      <c r="H170" s="135">
        <v>45569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21.75" x14ac:dyDescent="0.35">
      <c r="A171" s="124" t="s">
        <v>4769</v>
      </c>
      <c r="B171" s="156"/>
      <c r="C171" s="124" t="s">
        <v>4770</v>
      </c>
      <c r="D171" s="125" t="s">
        <v>2903</v>
      </c>
      <c r="E171" s="125" t="s">
        <v>4771</v>
      </c>
      <c r="F171" s="80">
        <v>45573</v>
      </c>
      <c r="G171" s="126">
        <v>11199.99</v>
      </c>
      <c r="H171" s="133">
        <v>45573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21.75" x14ac:dyDescent="0.35">
      <c r="A172" s="124" t="s">
        <v>4772</v>
      </c>
      <c r="B172" s="155"/>
      <c r="C172" s="124" t="s">
        <v>4773</v>
      </c>
      <c r="D172" s="125" t="s">
        <v>2903</v>
      </c>
      <c r="E172" s="125" t="s">
        <v>4774</v>
      </c>
      <c r="F172" s="80">
        <v>45574</v>
      </c>
      <c r="G172" s="126">
        <v>17400</v>
      </c>
      <c r="H172" s="133">
        <v>45574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ht="21.75" x14ac:dyDescent="0.35">
      <c r="A173" s="124" t="s">
        <v>4775</v>
      </c>
      <c r="B173" s="156"/>
      <c r="C173" s="124" t="s">
        <v>4776</v>
      </c>
      <c r="D173" s="125" t="s">
        <v>2903</v>
      </c>
      <c r="E173" s="125" t="s">
        <v>4777</v>
      </c>
      <c r="F173" s="80">
        <v>45574</v>
      </c>
      <c r="G173" s="127">
        <v>10000</v>
      </c>
      <c r="H173" s="133">
        <v>45574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21.75" x14ac:dyDescent="0.35">
      <c r="A174" s="124" t="s">
        <v>4778</v>
      </c>
      <c r="B174" s="156"/>
      <c r="C174" s="124" t="s">
        <v>4779</v>
      </c>
      <c r="D174" s="125" t="s">
        <v>2903</v>
      </c>
      <c r="E174" s="125" t="s">
        <v>4388</v>
      </c>
      <c r="F174" s="72">
        <v>45595</v>
      </c>
      <c r="G174" s="91">
        <v>5000</v>
      </c>
      <c r="H174" s="135">
        <v>45595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x14ac:dyDescent="0.25"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21.75" x14ac:dyDescent="0.35">
      <c r="A176" s="124" t="s">
        <v>4780</v>
      </c>
      <c r="B176" s="139"/>
      <c r="C176" s="124" t="s">
        <v>4781</v>
      </c>
      <c r="D176" s="125" t="s">
        <v>2903</v>
      </c>
      <c r="E176" s="125" t="s">
        <v>4665</v>
      </c>
      <c r="F176" s="72">
        <v>45580</v>
      </c>
      <c r="G176" s="151">
        <v>20000</v>
      </c>
      <c r="H176" s="135">
        <v>45580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ht="21.75" x14ac:dyDescent="0.35">
      <c r="A177" s="124" t="s">
        <v>4782</v>
      </c>
      <c r="B177" s="139"/>
      <c r="C177" s="124" t="s">
        <v>4783</v>
      </c>
      <c r="D177" s="125" t="s">
        <v>2903</v>
      </c>
      <c r="E177" s="125" t="s">
        <v>4496</v>
      </c>
      <c r="F177" s="74">
        <v>45609</v>
      </c>
      <c r="G177" s="158">
        <v>-96.3</v>
      </c>
      <c r="H177" s="133">
        <v>45609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21.75" x14ac:dyDescent="0.35">
      <c r="A178" s="124" t="s">
        <v>4782</v>
      </c>
      <c r="B178" s="139"/>
      <c r="C178" s="124" t="s">
        <v>4783</v>
      </c>
      <c r="D178" s="125" t="s">
        <v>2903</v>
      </c>
      <c r="E178" s="125" t="s">
        <v>4496</v>
      </c>
      <c r="F178" s="72">
        <v>45609</v>
      </c>
      <c r="G178" s="151">
        <v>1337.47</v>
      </c>
      <c r="H178" s="135">
        <v>45609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ht="21.75" x14ac:dyDescent="0.35">
      <c r="A179" s="124" t="s">
        <v>4784</v>
      </c>
      <c r="B179" s="139"/>
      <c r="C179" s="124" t="s">
        <v>4785</v>
      </c>
      <c r="D179" s="125"/>
      <c r="E179" s="125" t="s">
        <v>4496</v>
      </c>
      <c r="F179" s="80">
        <v>45611</v>
      </c>
      <c r="G179" s="151">
        <v>20000</v>
      </c>
      <c r="H179" s="133">
        <v>45611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x14ac:dyDescent="0.25"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ht="21.75" x14ac:dyDescent="0.35">
      <c r="A181" s="124" t="s">
        <v>4786</v>
      </c>
      <c r="B181" s="139"/>
      <c r="C181" s="124" t="s">
        <v>4787</v>
      </c>
      <c r="D181" s="125" t="s">
        <v>2903</v>
      </c>
      <c r="E181" s="125" t="s">
        <v>4788</v>
      </c>
      <c r="F181" s="72">
        <v>45639</v>
      </c>
      <c r="G181" s="126">
        <v>3233.49</v>
      </c>
      <c r="H181" s="135">
        <v>45639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21.75" x14ac:dyDescent="0.35">
      <c r="A182" s="124" t="s">
        <v>4789</v>
      </c>
      <c r="B182" s="139"/>
      <c r="C182" s="124" t="s">
        <v>4790</v>
      </c>
      <c r="D182" s="125" t="s">
        <v>2903</v>
      </c>
      <c r="E182" s="125" t="s">
        <v>4665</v>
      </c>
      <c r="F182" s="80">
        <v>45644</v>
      </c>
      <c r="G182" s="126">
        <v>7000</v>
      </c>
      <c r="H182" s="133">
        <v>45644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ht="21.75" x14ac:dyDescent="0.35">
      <c r="A183" s="124" t="s">
        <v>4791</v>
      </c>
      <c r="B183" s="139"/>
      <c r="C183" s="124" t="s">
        <v>4792</v>
      </c>
      <c r="D183" s="125" t="s">
        <v>2903</v>
      </c>
      <c r="E183" s="125" t="s">
        <v>4793</v>
      </c>
      <c r="F183" s="74">
        <v>45646</v>
      </c>
      <c r="G183" s="134">
        <v>1943.17</v>
      </c>
      <c r="H183" s="133">
        <v>45646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21.75" x14ac:dyDescent="0.35">
      <c r="A184" s="124" t="s">
        <v>4791</v>
      </c>
      <c r="B184" s="139"/>
      <c r="C184" s="124" t="s">
        <v>4792</v>
      </c>
      <c r="D184" s="125" t="s">
        <v>2903</v>
      </c>
      <c r="E184" s="125" t="s">
        <v>4793</v>
      </c>
      <c r="F184" s="72">
        <v>45646</v>
      </c>
      <c r="G184" s="128">
        <v>2992.06</v>
      </c>
      <c r="H184" s="136">
        <v>45646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ht="21.75" x14ac:dyDescent="0.35">
      <c r="A185" s="124" t="s">
        <v>4794</v>
      </c>
      <c r="B185" s="139"/>
      <c r="C185" s="124" t="s">
        <v>4787</v>
      </c>
      <c r="D185" s="125" t="s">
        <v>2903</v>
      </c>
      <c r="E185" s="138" t="s">
        <v>4788</v>
      </c>
      <c r="F185" s="159">
        <v>45656</v>
      </c>
      <c r="G185" s="126">
        <v>800</v>
      </c>
      <c r="H185" s="160">
        <v>45656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7C04-6BE2-4C99-B553-CDFF0DC65918}">
  <dimension ref="A1:U484"/>
  <sheetViews>
    <sheetView workbookViewId="0">
      <selection activeCell="F7" sqref="F7"/>
    </sheetView>
  </sheetViews>
  <sheetFormatPr baseColWidth="10" defaultRowHeight="18" x14ac:dyDescent="0.35"/>
  <cols>
    <col min="1" max="1" width="11.42578125" style="57"/>
    <col min="2" max="2" width="16.7109375" style="104" customWidth="1"/>
    <col min="3" max="3" width="28.85546875" customWidth="1"/>
    <col min="4" max="4" width="15" customWidth="1"/>
    <col min="5" max="5" width="15.7109375" customWidth="1"/>
    <col min="6" max="6" width="24" customWidth="1"/>
    <col min="7" max="7" width="30.7109375" customWidth="1"/>
    <col min="8" max="8" width="20.28515625" customWidth="1"/>
    <col min="9" max="9" width="17.5703125" customWidth="1"/>
    <col min="10" max="10" width="22" hidden="1" customWidth="1"/>
    <col min="11" max="11" width="18.140625" hidden="1" customWidth="1"/>
    <col min="12" max="12" width="20.7109375" hidden="1" customWidth="1"/>
    <col min="13" max="13" width="16.85546875" customWidth="1"/>
    <col min="14" max="14" width="13.85546875" customWidth="1"/>
    <col min="15" max="15" width="25.85546875" customWidth="1"/>
    <col min="16" max="16" width="18.28515625" customWidth="1"/>
    <col min="17" max="17" width="21.85546875" customWidth="1"/>
    <col min="18" max="18" width="21.42578125" customWidth="1"/>
    <col min="20" max="20" width="18" customWidth="1"/>
    <col min="21" max="21" width="17.85546875" customWidth="1"/>
  </cols>
  <sheetData>
    <row r="1" spans="1:21" ht="78" customHeight="1" x14ac:dyDescent="0.25">
      <c r="A1" s="60" t="s">
        <v>3270</v>
      </c>
      <c r="B1" s="61" t="s">
        <v>0</v>
      </c>
      <c r="C1" s="62" t="s">
        <v>3271</v>
      </c>
      <c r="D1" s="63" t="s">
        <v>3272</v>
      </c>
      <c r="E1" s="63" t="s">
        <v>3273</v>
      </c>
      <c r="F1" s="62" t="s">
        <v>3274</v>
      </c>
      <c r="G1" s="64" t="s">
        <v>3275</v>
      </c>
      <c r="H1" s="64" t="s">
        <v>3276</v>
      </c>
      <c r="I1" s="65" t="s">
        <v>3277</v>
      </c>
      <c r="J1" s="66" t="s">
        <v>3278</v>
      </c>
      <c r="K1" s="64" t="s">
        <v>3279</v>
      </c>
      <c r="L1" s="62" t="s">
        <v>3280</v>
      </c>
      <c r="M1" s="67" t="s">
        <v>3281</v>
      </c>
      <c r="N1" s="67" t="s">
        <v>3282</v>
      </c>
      <c r="O1" s="67" t="s">
        <v>3283</v>
      </c>
      <c r="P1" s="67" t="s">
        <v>3284</v>
      </c>
      <c r="Q1" s="67" t="s">
        <v>3285</v>
      </c>
      <c r="R1" s="67" t="s">
        <v>3286</v>
      </c>
      <c r="S1" s="67" t="s">
        <v>3287</v>
      </c>
      <c r="T1" s="62" t="s">
        <v>3288</v>
      </c>
      <c r="U1" s="62" t="s">
        <v>1</v>
      </c>
    </row>
    <row r="2" spans="1:21" ht="21.75" x14ac:dyDescent="0.35">
      <c r="A2" s="68" t="s">
        <v>3289</v>
      </c>
      <c r="B2" s="69" t="s">
        <v>3290</v>
      </c>
      <c r="C2" s="9" t="s">
        <v>3291</v>
      </c>
      <c r="D2" s="9" t="s">
        <v>1890</v>
      </c>
      <c r="E2" s="9" t="s">
        <v>1243</v>
      </c>
      <c r="F2" s="70"/>
      <c r="G2" s="71" t="s">
        <v>3292</v>
      </c>
      <c r="H2" s="72"/>
      <c r="I2" s="73">
        <v>8244</v>
      </c>
      <c r="J2" s="74"/>
      <c r="K2" s="75" t="s">
        <v>3293</v>
      </c>
      <c r="L2" s="76"/>
      <c r="M2" s="77">
        <v>3297.6000000000004</v>
      </c>
      <c r="N2" s="77">
        <v>3297.6000000000004</v>
      </c>
      <c r="O2" s="78"/>
      <c r="P2" s="78"/>
      <c r="Q2" s="78"/>
      <c r="R2" s="78"/>
      <c r="S2" s="78"/>
      <c r="T2" s="76"/>
      <c r="U2" s="76"/>
    </row>
    <row r="3" spans="1:21" ht="21.75" x14ac:dyDescent="0.35">
      <c r="A3" s="68" t="s">
        <v>3294</v>
      </c>
      <c r="B3" s="69" t="s">
        <v>3295</v>
      </c>
      <c r="C3" s="9" t="s">
        <v>3291</v>
      </c>
      <c r="D3" s="9" t="s">
        <v>1094</v>
      </c>
      <c r="E3" s="9" t="s">
        <v>1079</v>
      </c>
      <c r="F3" s="70"/>
      <c r="G3" s="71" t="s">
        <v>3292</v>
      </c>
      <c r="H3" s="74"/>
      <c r="I3" s="77">
        <v>4122</v>
      </c>
      <c r="J3" s="74"/>
      <c r="K3" s="79"/>
      <c r="L3" s="76"/>
      <c r="M3" s="77">
        <v>1648.8000000000002</v>
      </c>
      <c r="N3" s="77">
        <v>1648.8000000000002</v>
      </c>
      <c r="O3" s="78"/>
      <c r="P3" s="78"/>
      <c r="Q3" s="78"/>
      <c r="R3" s="78"/>
      <c r="S3" s="78"/>
      <c r="T3" s="76"/>
      <c r="U3" s="76"/>
    </row>
    <row r="4" spans="1:21" ht="21.75" x14ac:dyDescent="0.35">
      <c r="A4" s="68" t="s">
        <v>3296</v>
      </c>
      <c r="B4" s="69"/>
      <c r="C4" s="9" t="s">
        <v>3291</v>
      </c>
      <c r="D4" s="9" t="s">
        <v>1348</v>
      </c>
      <c r="E4" s="9" t="s">
        <v>3297</v>
      </c>
      <c r="F4" s="70"/>
      <c r="G4" s="71" t="s">
        <v>3292</v>
      </c>
      <c r="H4" s="72"/>
      <c r="I4" s="77">
        <v>8244</v>
      </c>
      <c r="J4" s="74"/>
      <c r="K4" s="79"/>
      <c r="L4" s="76"/>
      <c r="M4" s="77">
        <v>3297.6000000000004</v>
      </c>
      <c r="N4" s="77">
        <v>3297.6000000000004</v>
      </c>
      <c r="O4" s="78"/>
      <c r="P4" s="78"/>
      <c r="Q4" s="78"/>
      <c r="R4" s="78"/>
      <c r="S4" s="78"/>
      <c r="T4" s="76"/>
      <c r="U4" s="76"/>
    </row>
    <row r="5" spans="1:21" ht="21.75" x14ac:dyDescent="0.35">
      <c r="A5" s="68" t="s">
        <v>3298</v>
      </c>
      <c r="B5" s="69" t="s">
        <v>3299</v>
      </c>
      <c r="C5" s="9" t="s">
        <v>3300</v>
      </c>
      <c r="D5" s="9" t="s">
        <v>1110</v>
      </c>
      <c r="E5" s="9" t="s">
        <v>1693</v>
      </c>
      <c r="F5" s="70"/>
      <c r="G5" s="71" t="s">
        <v>3292</v>
      </c>
      <c r="H5" s="80"/>
      <c r="I5" s="77">
        <v>6183</v>
      </c>
      <c r="J5" s="72"/>
      <c r="K5" s="76"/>
      <c r="L5" s="76"/>
      <c r="M5" s="77">
        <v>2473.2000000000003</v>
      </c>
      <c r="N5" s="77">
        <v>2473.2000000000003</v>
      </c>
      <c r="O5" s="78"/>
      <c r="P5" s="78"/>
      <c r="Q5" s="78"/>
      <c r="R5" s="78"/>
      <c r="S5" s="78"/>
      <c r="T5" s="76"/>
      <c r="U5" s="76"/>
    </row>
    <row r="6" spans="1:21" ht="21.75" x14ac:dyDescent="0.25">
      <c r="A6" s="68" t="s">
        <v>3301</v>
      </c>
      <c r="B6" s="69"/>
      <c r="C6" s="9" t="s">
        <v>3300</v>
      </c>
      <c r="D6" s="9" t="s">
        <v>1136</v>
      </c>
      <c r="E6" s="9" t="s">
        <v>1071</v>
      </c>
      <c r="F6" s="49"/>
      <c r="G6" s="71" t="s">
        <v>3292</v>
      </c>
      <c r="H6" s="74"/>
      <c r="I6" s="77">
        <v>8244</v>
      </c>
      <c r="J6" s="74"/>
      <c r="K6" s="79"/>
      <c r="L6" s="76"/>
      <c r="M6" s="77">
        <v>3297.6000000000004</v>
      </c>
      <c r="N6" s="77">
        <v>3297.6000000000004</v>
      </c>
      <c r="O6" s="78"/>
      <c r="P6" s="78"/>
      <c r="Q6" s="78"/>
      <c r="R6" s="78"/>
      <c r="S6" s="78"/>
      <c r="T6" s="76"/>
      <c r="U6" s="76"/>
    </row>
    <row r="7" spans="1:21" ht="21.75" x14ac:dyDescent="0.35">
      <c r="A7" s="68" t="s">
        <v>3302</v>
      </c>
      <c r="B7" s="69" t="s">
        <v>3303</v>
      </c>
      <c r="C7" s="9" t="s">
        <v>3304</v>
      </c>
      <c r="D7" s="9" t="s">
        <v>1506</v>
      </c>
      <c r="E7" s="9" t="s">
        <v>1126</v>
      </c>
      <c r="F7" s="70"/>
      <c r="G7" s="71" t="s">
        <v>3292</v>
      </c>
      <c r="H7" s="72"/>
      <c r="I7" s="77">
        <v>4122</v>
      </c>
      <c r="J7" s="72"/>
      <c r="K7" s="76"/>
      <c r="L7" s="76"/>
      <c r="M7" s="77">
        <v>1648.8000000000002</v>
      </c>
      <c r="N7" s="77">
        <v>1648.8000000000002</v>
      </c>
      <c r="O7" s="78"/>
      <c r="P7" s="78"/>
      <c r="Q7" s="78"/>
      <c r="R7" s="78"/>
      <c r="S7" s="78"/>
      <c r="T7" s="76"/>
      <c r="U7" s="76"/>
    </row>
    <row r="8" spans="1:21" ht="21.75" x14ac:dyDescent="0.25">
      <c r="A8" s="68" t="s">
        <v>3305</v>
      </c>
      <c r="B8" s="81"/>
      <c r="C8" s="9" t="s">
        <v>3304</v>
      </c>
      <c r="D8" s="9" t="s">
        <v>2073</v>
      </c>
      <c r="E8" s="9" t="s">
        <v>2083</v>
      </c>
      <c r="F8" s="82"/>
      <c r="G8" s="71" t="s">
        <v>3292</v>
      </c>
      <c r="H8" s="83"/>
      <c r="I8" s="77">
        <v>6183</v>
      </c>
      <c r="J8" s="84"/>
      <c r="K8" s="79"/>
      <c r="L8" s="76"/>
      <c r="M8" s="77">
        <v>2473.2000000000003</v>
      </c>
      <c r="N8" s="77">
        <v>2473.2000000000003</v>
      </c>
      <c r="O8" s="78"/>
      <c r="P8" s="78"/>
      <c r="Q8" s="78"/>
      <c r="R8" s="78"/>
      <c r="S8" s="78"/>
      <c r="T8" s="76"/>
      <c r="U8" s="76"/>
    </row>
    <row r="9" spans="1:21" ht="21.75" x14ac:dyDescent="0.25">
      <c r="A9" s="68" t="s">
        <v>3306</v>
      </c>
      <c r="B9" s="85" t="s">
        <v>3307</v>
      </c>
      <c r="C9" s="9" t="s">
        <v>3308</v>
      </c>
      <c r="D9" s="9" t="s">
        <v>1890</v>
      </c>
      <c r="E9" s="9" t="s">
        <v>1251</v>
      </c>
      <c r="F9" s="82"/>
      <c r="G9" s="71" t="s">
        <v>3292</v>
      </c>
      <c r="H9" s="86"/>
      <c r="I9" s="77">
        <v>6183</v>
      </c>
      <c r="J9" s="87"/>
      <c r="K9" s="79"/>
      <c r="L9" s="76"/>
      <c r="M9" s="77">
        <v>2473.2000000000003</v>
      </c>
      <c r="N9" s="77">
        <v>2473.2000000000003</v>
      </c>
      <c r="O9" s="78"/>
      <c r="P9" s="78"/>
      <c r="Q9" s="78"/>
      <c r="R9" s="78"/>
      <c r="S9" s="78"/>
      <c r="T9" s="76"/>
      <c r="U9" s="76"/>
    </row>
    <row r="10" spans="1:21" ht="21.75" x14ac:dyDescent="0.25">
      <c r="A10" s="68" t="s">
        <v>3309</v>
      </c>
      <c r="B10" s="85" t="s">
        <v>3310</v>
      </c>
      <c r="C10" s="9" t="s">
        <v>3308</v>
      </c>
      <c r="D10" s="9" t="s">
        <v>1494</v>
      </c>
      <c r="E10" s="9" t="s">
        <v>1063</v>
      </c>
      <c r="F10" s="82"/>
      <c r="G10" s="71" t="s">
        <v>3292</v>
      </c>
      <c r="H10" s="86"/>
      <c r="I10" s="77">
        <v>8244</v>
      </c>
      <c r="J10" s="87"/>
      <c r="K10" s="79"/>
      <c r="L10" s="76"/>
      <c r="M10" s="77">
        <v>3297.6000000000004</v>
      </c>
      <c r="N10" s="77">
        <v>3297.6000000000004</v>
      </c>
      <c r="O10" s="78"/>
      <c r="P10" s="78"/>
      <c r="Q10" s="78"/>
      <c r="R10" s="78"/>
      <c r="S10" s="78"/>
      <c r="T10" s="76"/>
      <c r="U10" s="76"/>
    </row>
    <row r="11" spans="1:21" ht="21.75" x14ac:dyDescent="0.25">
      <c r="A11" s="68" t="s">
        <v>3311</v>
      </c>
      <c r="B11" s="85" t="s">
        <v>3312</v>
      </c>
      <c r="C11" s="9" t="s">
        <v>3308</v>
      </c>
      <c r="D11" s="9" t="s">
        <v>1105</v>
      </c>
      <c r="E11" s="9" t="s">
        <v>1052</v>
      </c>
      <c r="F11" s="82"/>
      <c r="G11" s="71" t="s">
        <v>3292</v>
      </c>
      <c r="H11" s="86"/>
      <c r="I11" s="77">
        <v>8244</v>
      </c>
      <c r="J11" s="87"/>
      <c r="K11" s="79"/>
      <c r="L11" s="76"/>
      <c r="M11" s="77">
        <v>3297.6000000000004</v>
      </c>
      <c r="N11" s="77">
        <v>3297.6000000000004</v>
      </c>
      <c r="O11" s="78"/>
      <c r="P11" s="78"/>
      <c r="Q11" s="78"/>
      <c r="R11" s="78"/>
      <c r="S11" s="78"/>
      <c r="T11" s="76"/>
      <c r="U11" s="76"/>
    </row>
    <row r="12" spans="1:21" ht="21.75" x14ac:dyDescent="0.25">
      <c r="A12" s="68" t="s">
        <v>3313</v>
      </c>
      <c r="B12" s="85" t="s">
        <v>3314</v>
      </c>
      <c r="C12" s="9" t="s">
        <v>2196</v>
      </c>
      <c r="D12" s="9" t="s">
        <v>2224</v>
      </c>
      <c r="E12" s="9" t="s">
        <v>1071</v>
      </c>
      <c r="F12" s="82"/>
      <c r="G12" s="71" t="s">
        <v>3292</v>
      </c>
      <c r="H12" s="86"/>
      <c r="I12" s="77">
        <v>8244</v>
      </c>
      <c r="J12" s="87"/>
      <c r="K12" s="79"/>
      <c r="L12" s="76"/>
      <c r="M12" s="77">
        <v>3297.6000000000004</v>
      </c>
      <c r="N12" s="77">
        <v>3297.6000000000004</v>
      </c>
      <c r="O12" s="78"/>
      <c r="P12" s="78"/>
      <c r="Q12" s="78"/>
      <c r="R12" s="78"/>
      <c r="S12" s="78"/>
      <c r="T12" s="76"/>
      <c r="U12" s="76"/>
    </row>
    <row r="13" spans="1:21" ht="21.75" x14ac:dyDescent="0.25">
      <c r="A13" s="68" t="s">
        <v>3315</v>
      </c>
      <c r="B13" s="85" t="s">
        <v>3316</v>
      </c>
      <c r="C13" s="9" t="s">
        <v>3317</v>
      </c>
      <c r="D13" s="9" t="s">
        <v>2224</v>
      </c>
      <c r="E13" s="9" t="s">
        <v>1243</v>
      </c>
      <c r="F13" s="82"/>
      <c r="G13" s="71" t="s">
        <v>3292</v>
      </c>
      <c r="H13" s="86"/>
      <c r="I13" s="77">
        <v>8244</v>
      </c>
      <c r="J13" s="87"/>
      <c r="K13" s="79"/>
      <c r="L13" s="76"/>
      <c r="M13" s="77">
        <v>3297.6000000000004</v>
      </c>
      <c r="N13" s="77">
        <v>3297.6000000000004</v>
      </c>
      <c r="O13" s="78"/>
      <c r="P13" s="78"/>
      <c r="Q13" s="78"/>
      <c r="R13" s="78"/>
      <c r="S13" s="78"/>
      <c r="T13" s="76"/>
      <c r="U13" s="76"/>
    </row>
    <row r="14" spans="1:21" ht="21.75" x14ac:dyDescent="0.25">
      <c r="A14" s="68" t="s">
        <v>3318</v>
      </c>
      <c r="B14" s="85" t="s">
        <v>3319</v>
      </c>
      <c r="C14" s="9" t="s">
        <v>3317</v>
      </c>
      <c r="D14" s="9" t="s">
        <v>1569</v>
      </c>
      <c r="E14" s="9" t="s">
        <v>1462</v>
      </c>
      <c r="F14" s="82"/>
      <c r="G14" s="71" t="s">
        <v>3292</v>
      </c>
      <c r="H14" s="86"/>
      <c r="I14" s="77">
        <v>8244</v>
      </c>
      <c r="J14" s="87"/>
      <c r="K14" s="79"/>
      <c r="L14" s="76"/>
      <c r="M14" s="77">
        <v>3297.6000000000004</v>
      </c>
      <c r="N14" s="77">
        <v>3297.6000000000004</v>
      </c>
      <c r="O14" s="78"/>
      <c r="P14" s="78"/>
      <c r="Q14" s="78"/>
      <c r="R14" s="78"/>
      <c r="S14" s="78"/>
      <c r="T14" s="76"/>
      <c r="U14" s="76"/>
    </row>
    <row r="15" spans="1:21" ht="21.75" x14ac:dyDescent="0.25">
      <c r="A15" s="68" t="s">
        <v>3320</v>
      </c>
      <c r="B15" s="85" t="s">
        <v>3321</v>
      </c>
      <c r="C15" s="9" t="s">
        <v>3317</v>
      </c>
      <c r="D15" s="9" t="s">
        <v>1183</v>
      </c>
      <c r="E15" s="9" t="s">
        <v>2020</v>
      </c>
      <c r="F15" s="82"/>
      <c r="G15" s="71" t="s">
        <v>3292</v>
      </c>
      <c r="H15" s="86"/>
      <c r="I15" s="77">
        <v>8244</v>
      </c>
      <c r="J15" s="87"/>
      <c r="K15" s="79"/>
      <c r="L15" s="76"/>
      <c r="M15" s="77">
        <v>3297.6000000000004</v>
      </c>
      <c r="N15" s="77">
        <v>3297.6000000000004</v>
      </c>
      <c r="O15" s="78"/>
      <c r="P15" s="78"/>
      <c r="Q15" s="78"/>
      <c r="R15" s="78"/>
      <c r="S15" s="78"/>
      <c r="T15" s="76"/>
      <c r="U15" s="76"/>
    </row>
    <row r="16" spans="1:21" ht="21.75" x14ac:dyDescent="0.25">
      <c r="A16" s="68" t="s">
        <v>3322</v>
      </c>
      <c r="B16" s="85"/>
      <c r="C16" s="9" t="s">
        <v>2262</v>
      </c>
      <c r="D16" s="9" t="s">
        <v>2073</v>
      </c>
      <c r="E16" s="9" t="s">
        <v>1183</v>
      </c>
      <c r="F16" s="82"/>
      <c r="G16" s="71" t="s">
        <v>3292</v>
      </c>
      <c r="H16" s="86"/>
      <c r="I16" s="77">
        <v>8244</v>
      </c>
      <c r="J16" s="87"/>
      <c r="K16" s="79"/>
      <c r="L16" s="76"/>
      <c r="M16" s="77">
        <v>3297.6000000000004</v>
      </c>
      <c r="N16" s="77">
        <v>3297.6000000000004</v>
      </c>
      <c r="O16" s="78"/>
      <c r="P16" s="78"/>
      <c r="Q16" s="78"/>
      <c r="R16" s="78"/>
      <c r="S16" s="78"/>
      <c r="T16" s="76"/>
      <c r="U16" s="76"/>
    </row>
    <row r="17" spans="1:21" ht="21.75" x14ac:dyDescent="0.25">
      <c r="A17" s="68" t="s">
        <v>3323</v>
      </c>
      <c r="B17" s="85" t="s">
        <v>3324</v>
      </c>
      <c r="C17" s="9" t="s">
        <v>3325</v>
      </c>
      <c r="D17" s="9" t="s">
        <v>3326</v>
      </c>
      <c r="E17" s="9" t="s">
        <v>1183</v>
      </c>
      <c r="F17" s="82"/>
      <c r="G17" s="71" t="s">
        <v>3292</v>
      </c>
      <c r="H17" s="86"/>
      <c r="I17" s="77">
        <v>4122</v>
      </c>
      <c r="J17" s="87"/>
      <c r="K17" s="79"/>
      <c r="L17" s="76"/>
      <c r="M17" s="77">
        <v>1648.8000000000002</v>
      </c>
      <c r="N17" s="77">
        <v>1648.8000000000002</v>
      </c>
      <c r="O17" s="78"/>
      <c r="P17" s="78"/>
      <c r="Q17" s="78"/>
      <c r="R17" s="78"/>
      <c r="S17" s="78"/>
      <c r="T17" s="76"/>
      <c r="U17" s="76"/>
    </row>
    <row r="18" spans="1:21" ht="21.75" x14ac:dyDescent="0.25">
      <c r="A18" s="68" t="s">
        <v>3327</v>
      </c>
      <c r="B18" s="85" t="s">
        <v>3328</v>
      </c>
      <c r="C18" s="9" t="s">
        <v>3329</v>
      </c>
      <c r="D18" s="9" t="s">
        <v>3330</v>
      </c>
      <c r="E18" s="9" t="s">
        <v>1890</v>
      </c>
      <c r="F18" s="82"/>
      <c r="G18" s="71" t="s">
        <v>3292</v>
      </c>
      <c r="H18" s="86"/>
      <c r="I18" s="77">
        <v>8244</v>
      </c>
      <c r="J18" s="87"/>
      <c r="K18" s="79"/>
      <c r="L18" s="76"/>
      <c r="M18" s="77">
        <v>3297.6000000000004</v>
      </c>
      <c r="N18" s="77">
        <v>3297.6000000000004</v>
      </c>
      <c r="O18" s="78"/>
      <c r="P18" s="78"/>
      <c r="Q18" s="78"/>
      <c r="R18" s="78"/>
      <c r="S18" s="78"/>
      <c r="T18" s="76"/>
      <c r="U18" s="76"/>
    </row>
    <row r="19" spans="1:21" ht="21.75" x14ac:dyDescent="0.25">
      <c r="A19" s="68" t="s">
        <v>3331</v>
      </c>
      <c r="B19" s="85" t="s">
        <v>3332</v>
      </c>
      <c r="C19" s="9" t="s">
        <v>3329</v>
      </c>
      <c r="D19" s="9" t="s">
        <v>1116</v>
      </c>
      <c r="E19" s="9" t="s">
        <v>1111</v>
      </c>
      <c r="F19" s="82"/>
      <c r="G19" s="71" t="s">
        <v>3292</v>
      </c>
      <c r="H19" s="86"/>
      <c r="I19" s="77">
        <v>8244</v>
      </c>
      <c r="J19" s="87"/>
      <c r="K19" s="79"/>
      <c r="L19" s="76"/>
      <c r="M19" s="77">
        <v>3297.6000000000004</v>
      </c>
      <c r="N19" s="77">
        <v>3297.6000000000004</v>
      </c>
      <c r="O19" s="78"/>
      <c r="P19" s="78"/>
      <c r="Q19" s="78"/>
      <c r="R19" s="78"/>
      <c r="S19" s="78"/>
      <c r="T19" s="76"/>
      <c r="U19" s="76"/>
    </row>
    <row r="20" spans="1:21" ht="21.75" x14ac:dyDescent="0.25">
      <c r="A20" s="68" t="s">
        <v>3333</v>
      </c>
      <c r="B20" s="85" t="s">
        <v>3334</v>
      </c>
      <c r="C20" s="9" t="s">
        <v>3335</v>
      </c>
      <c r="D20" s="9" t="s">
        <v>1097</v>
      </c>
      <c r="E20" s="9" t="s">
        <v>1071</v>
      </c>
      <c r="F20" s="82"/>
      <c r="G20" s="71" t="s">
        <v>3292</v>
      </c>
      <c r="H20" s="86"/>
      <c r="I20" s="77">
        <v>8244</v>
      </c>
      <c r="J20" s="87"/>
      <c r="K20" s="79"/>
      <c r="L20" s="76"/>
      <c r="M20" s="77">
        <v>3297.6000000000004</v>
      </c>
      <c r="N20" s="77">
        <v>3297.6000000000004</v>
      </c>
      <c r="O20" s="78"/>
      <c r="P20" s="78"/>
      <c r="Q20" s="78"/>
      <c r="R20" s="78"/>
      <c r="S20" s="78"/>
      <c r="T20" s="76"/>
      <c r="U20" s="76"/>
    </row>
    <row r="21" spans="1:21" ht="21.75" x14ac:dyDescent="0.25">
      <c r="A21" s="68" t="s">
        <v>3336</v>
      </c>
      <c r="B21" s="85"/>
      <c r="C21" s="9" t="s">
        <v>3335</v>
      </c>
      <c r="D21" s="9" t="s">
        <v>1106</v>
      </c>
      <c r="E21" s="9" t="s">
        <v>1647</v>
      </c>
      <c r="F21" s="82"/>
      <c r="G21" s="71" t="s">
        <v>3292</v>
      </c>
      <c r="H21" s="86"/>
      <c r="I21" s="77">
        <v>8244</v>
      </c>
      <c r="J21" s="87"/>
      <c r="K21" s="79"/>
      <c r="L21" s="76"/>
      <c r="M21" s="77">
        <v>3297.6000000000004</v>
      </c>
      <c r="N21" s="77">
        <v>3297.6000000000004</v>
      </c>
      <c r="O21" s="78"/>
      <c r="P21" s="78"/>
      <c r="Q21" s="78"/>
      <c r="R21" s="78"/>
      <c r="S21" s="78"/>
      <c r="T21" s="76"/>
      <c r="U21" s="76"/>
    </row>
    <row r="22" spans="1:21" ht="21.75" x14ac:dyDescent="0.25">
      <c r="A22" s="68" t="s">
        <v>3337</v>
      </c>
      <c r="B22" s="85" t="s">
        <v>3338</v>
      </c>
      <c r="C22" s="9" t="s">
        <v>3339</v>
      </c>
      <c r="D22" s="9" t="s">
        <v>1111</v>
      </c>
      <c r="E22" s="9" t="s">
        <v>1079</v>
      </c>
      <c r="F22" s="82"/>
      <c r="G22" s="71" t="s">
        <v>3292</v>
      </c>
      <c r="H22" s="86"/>
      <c r="I22" s="77">
        <v>8244</v>
      </c>
      <c r="J22" s="87"/>
      <c r="K22" s="79"/>
      <c r="L22" s="76"/>
      <c r="M22" s="77">
        <v>3297.6000000000004</v>
      </c>
      <c r="N22" s="77">
        <v>3297.6000000000004</v>
      </c>
      <c r="O22" s="78"/>
      <c r="P22" s="78"/>
      <c r="Q22" s="78"/>
      <c r="R22" s="78"/>
      <c r="S22" s="78"/>
      <c r="T22" s="76"/>
      <c r="U22" s="76"/>
    </row>
    <row r="23" spans="1:21" ht="21.75" x14ac:dyDescent="0.25">
      <c r="A23" s="68" t="s">
        <v>3340</v>
      </c>
      <c r="B23" s="85"/>
      <c r="C23" s="9" t="s">
        <v>3341</v>
      </c>
      <c r="D23" s="9" t="s">
        <v>1058</v>
      </c>
      <c r="E23" s="9" t="s">
        <v>1447</v>
      </c>
      <c r="F23" s="82"/>
      <c r="G23" s="71" t="s">
        <v>3292</v>
      </c>
      <c r="H23" s="86"/>
      <c r="I23" s="77">
        <v>8244</v>
      </c>
      <c r="J23" s="87"/>
      <c r="K23" s="79"/>
      <c r="L23" s="76"/>
      <c r="M23" s="77">
        <v>3297.6000000000004</v>
      </c>
      <c r="N23" s="77">
        <v>3297.6000000000004</v>
      </c>
      <c r="O23" s="78"/>
      <c r="P23" s="78"/>
      <c r="Q23" s="78"/>
      <c r="R23" s="78"/>
      <c r="S23" s="78"/>
      <c r="T23" s="76"/>
      <c r="U23" s="76"/>
    </row>
    <row r="24" spans="1:21" ht="21.75" x14ac:dyDescent="0.25">
      <c r="A24" s="68" t="s">
        <v>3342</v>
      </c>
      <c r="B24" s="85" t="s">
        <v>3343</v>
      </c>
      <c r="C24" s="9" t="s">
        <v>2706</v>
      </c>
      <c r="D24" s="9" t="s">
        <v>1193</v>
      </c>
      <c r="E24" s="9" t="s">
        <v>1199</v>
      </c>
      <c r="F24" s="82"/>
      <c r="G24" s="71" t="s">
        <v>3292</v>
      </c>
      <c r="H24" s="86"/>
      <c r="I24" s="77">
        <v>8244</v>
      </c>
      <c r="J24" s="87"/>
      <c r="K24" s="79"/>
      <c r="L24" s="76"/>
      <c r="M24" s="77">
        <v>3297.6000000000004</v>
      </c>
      <c r="N24" s="77">
        <v>3297.6000000000004</v>
      </c>
      <c r="O24" s="78"/>
      <c r="P24" s="78"/>
      <c r="Q24" s="78"/>
      <c r="R24" s="78"/>
      <c r="S24" s="78"/>
      <c r="T24" s="76"/>
      <c r="U24" s="76"/>
    </row>
    <row r="25" spans="1:21" ht="21.75" x14ac:dyDescent="0.25">
      <c r="A25" s="68" t="s">
        <v>3344</v>
      </c>
      <c r="B25" s="85" t="s">
        <v>3345</v>
      </c>
      <c r="C25" s="9" t="s">
        <v>2706</v>
      </c>
      <c r="D25" s="9" t="s">
        <v>1243</v>
      </c>
      <c r="E25" s="9" t="s">
        <v>1890</v>
      </c>
      <c r="F25" s="82"/>
      <c r="G25" s="71" t="s">
        <v>3292</v>
      </c>
      <c r="H25" s="86"/>
      <c r="I25" s="77">
        <v>8244</v>
      </c>
      <c r="J25" s="87"/>
      <c r="K25" s="79"/>
      <c r="L25" s="76"/>
      <c r="M25" s="77">
        <v>3297.6000000000004</v>
      </c>
      <c r="N25" s="77">
        <v>3297.6000000000004</v>
      </c>
      <c r="O25" s="78"/>
      <c r="P25" s="78"/>
      <c r="Q25" s="78"/>
      <c r="R25" s="78"/>
      <c r="S25" s="78"/>
      <c r="T25" s="76"/>
      <c r="U25" s="76"/>
    </row>
    <row r="26" spans="1:21" ht="21.75" x14ac:dyDescent="0.25">
      <c r="A26" s="68" t="s">
        <v>3346</v>
      </c>
      <c r="B26" s="85"/>
      <c r="C26" s="9" t="s">
        <v>2706</v>
      </c>
      <c r="D26" s="9" t="s">
        <v>1277</v>
      </c>
      <c r="E26" s="9" t="s">
        <v>1218</v>
      </c>
      <c r="F26" s="82"/>
      <c r="G26" s="71" t="s">
        <v>3292</v>
      </c>
      <c r="H26" s="86"/>
      <c r="I26" s="77">
        <v>8244</v>
      </c>
      <c r="J26" s="87"/>
      <c r="K26" s="79"/>
      <c r="L26" s="76"/>
      <c r="M26" s="77">
        <v>3297.6000000000004</v>
      </c>
      <c r="N26" s="77">
        <v>3297.6000000000004</v>
      </c>
      <c r="O26" s="78"/>
      <c r="P26" s="78"/>
      <c r="Q26" s="78"/>
      <c r="R26" s="78"/>
      <c r="S26" s="78"/>
      <c r="T26" s="76"/>
      <c r="U26" s="76"/>
    </row>
    <row r="27" spans="1:21" ht="21.75" x14ac:dyDescent="0.25">
      <c r="A27" s="68" t="s">
        <v>3347</v>
      </c>
      <c r="B27" s="85" t="s">
        <v>3348</v>
      </c>
      <c r="C27" s="9" t="s">
        <v>2706</v>
      </c>
      <c r="D27" s="9" t="s">
        <v>1260</v>
      </c>
      <c r="E27" s="9" t="s">
        <v>1462</v>
      </c>
      <c r="F27" s="82"/>
      <c r="G27" s="71" t="s">
        <v>3292</v>
      </c>
      <c r="H27" s="86"/>
      <c r="I27" s="77">
        <v>8244</v>
      </c>
      <c r="J27" s="87"/>
      <c r="K27" s="79"/>
      <c r="L27" s="76"/>
      <c r="M27" s="77">
        <v>3297.6000000000004</v>
      </c>
      <c r="N27" s="77">
        <v>3297.6000000000004</v>
      </c>
      <c r="O27" s="78"/>
      <c r="P27" s="78"/>
      <c r="Q27" s="78"/>
      <c r="R27" s="78"/>
      <c r="S27" s="78"/>
      <c r="T27" s="76"/>
      <c r="U27" s="76"/>
    </row>
    <row r="28" spans="1:21" ht="21.75" x14ac:dyDescent="0.25">
      <c r="A28" s="68" t="s">
        <v>3349</v>
      </c>
      <c r="B28" s="85"/>
      <c r="C28" s="9" t="s">
        <v>1643</v>
      </c>
      <c r="D28" s="9" t="s">
        <v>1052</v>
      </c>
      <c r="E28" s="9" t="s">
        <v>3350</v>
      </c>
      <c r="F28" s="82"/>
      <c r="G28" s="71" t="s">
        <v>3292</v>
      </c>
      <c r="H28" s="86"/>
      <c r="I28" s="77">
        <v>8244</v>
      </c>
      <c r="J28" s="87"/>
      <c r="K28" s="79"/>
      <c r="L28" s="76"/>
      <c r="M28" s="77">
        <v>3297.6000000000004</v>
      </c>
      <c r="N28" s="77">
        <v>3297.6000000000004</v>
      </c>
      <c r="O28" s="78"/>
      <c r="P28" s="78"/>
      <c r="Q28" s="78"/>
      <c r="R28" s="78"/>
      <c r="S28" s="78"/>
      <c r="T28" s="76"/>
      <c r="U28" s="76"/>
    </row>
    <row r="29" spans="1:21" ht="21.75" x14ac:dyDescent="0.25">
      <c r="A29" s="68" t="s">
        <v>3351</v>
      </c>
      <c r="B29" s="85"/>
      <c r="C29" s="9" t="s">
        <v>1202</v>
      </c>
      <c r="D29" s="9" t="s">
        <v>1546</v>
      </c>
      <c r="E29" s="9" t="s">
        <v>1126</v>
      </c>
      <c r="F29" s="82"/>
      <c r="G29" s="71" t="s">
        <v>3292</v>
      </c>
      <c r="H29" s="86"/>
      <c r="I29" s="77">
        <v>4122</v>
      </c>
      <c r="J29" s="87"/>
      <c r="K29" s="79"/>
      <c r="L29" s="76"/>
      <c r="M29" s="77">
        <v>1648.8000000000002</v>
      </c>
      <c r="N29" s="77">
        <v>1648.8000000000002</v>
      </c>
      <c r="O29" s="78"/>
      <c r="P29" s="78"/>
      <c r="Q29" s="78"/>
      <c r="R29" s="78"/>
      <c r="S29" s="78"/>
      <c r="T29" s="76"/>
      <c r="U29" s="76"/>
    </row>
    <row r="30" spans="1:21" ht="21.75" x14ac:dyDescent="0.25">
      <c r="A30" s="68" t="s">
        <v>3352</v>
      </c>
      <c r="B30" s="85" t="s">
        <v>3353</v>
      </c>
      <c r="C30" s="9" t="s">
        <v>3354</v>
      </c>
      <c r="D30" s="9" t="s">
        <v>1890</v>
      </c>
      <c r="E30" s="9" t="s">
        <v>1183</v>
      </c>
      <c r="F30" s="82"/>
      <c r="G30" s="71" t="s">
        <v>3292</v>
      </c>
      <c r="H30" s="86"/>
      <c r="I30" s="77">
        <v>8244</v>
      </c>
      <c r="J30" s="87"/>
      <c r="K30" s="79"/>
      <c r="L30" s="76"/>
      <c r="M30" s="77">
        <v>3297.6000000000004</v>
      </c>
      <c r="N30" s="77">
        <v>3297.6000000000004</v>
      </c>
      <c r="O30" s="78"/>
      <c r="P30" s="78"/>
      <c r="Q30" s="78"/>
      <c r="R30" s="78"/>
      <c r="S30" s="78"/>
      <c r="T30" s="76"/>
      <c r="U30" s="76"/>
    </row>
    <row r="31" spans="1:21" ht="21.75" x14ac:dyDescent="0.25">
      <c r="A31" s="68" t="s">
        <v>3355</v>
      </c>
      <c r="B31" s="85" t="s">
        <v>3356</v>
      </c>
      <c r="C31" s="9" t="s">
        <v>3354</v>
      </c>
      <c r="D31" s="9" t="s">
        <v>1088</v>
      </c>
      <c r="E31" s="9" t="s">
        <v>1126</v>
      </c>
      <c r="F31" s="82"/>
      <c r="G31" s="71" t="s">
        <v>3292</v>
      </c>
      <c r="H31" s="86"/>
      <c r="I31" s="77">
        <v>8244</v>
      </c>
      <c r="J31" s="87"/>
      <c r="K31" s="79"/>
      <c r="L31" s="76"/>
      <c r="M31" s="77">
        <v>3297.6000000000004</v>
      </c>
      <c r="N31" s="77">
        <v>3297.6000000000004</v>
      </c>
      <c r="O31" s="78"/>
      <c r="P31" s="78"/>
      <c r="Q31" s="78"/>
      <c r="R31" s="78"/>
      <c r="S31" s="78"/>
      <c r="T31" s="76"/>
      <c r="U31" s="76"/>
    </row>
    <row r="32" spans="1:21" ht="21.75" x14ac:dyDescent="0.25">
      <c r="A32" s="68" t="s">
        <v>3357</v>
      </c>
      <c r="B32" s="85"/>
      <c r="C32" s="9" t="s">
        <v>3354</v>
      </c>
      <c r="D32" s="9" t="s">
        <v>1083</v>
      </c>
      <c r="E32" s="9" t="s">
        <v>1243</v>
      </c>
      <c r="F32" s="82"/>
      <c r="G32" s="71" t="s">
        <v>3292</v>
      </c>
      <c r="H32" s="86"/>
      <c r="I32" s="77">
        <v>6183</v>
      </c>
      <c r="J32" s="87"/>
      <c r="K32" s="79"/>
      <c r="L32" s="76"/>
      <c r="M32" s="77">
        <v>2473.2000000000003</v>
      </c>
      <c r="N32" s="77">
        <v>2473.2000000000003</v>
      </c>
      <c r="O32" s="78"/>
      <c r="P32" s="78"/>
      <c r="Q32" s="78"/>
      <c r="R32" s="78"/>
      <c r="S32" s="78"/>
      <c r="T32" s="76"/>
      <c r="U32" s="76"/>
    </row>
    <row r="33" spans="1:21" ht="21.75" x14ac:dyDescent="0.25">
      <c r="A33" s="68" t="s">
        <v>3358</v>
      </c>
      <c r="B33" s="85"/>
      <c r="C33" s="9" t="s">
        <v>3354</v>
      </c>
      <c r="D33" s="9" t="s">
        <v>1084</v>
      </c>
      <c r="E33" s="9" t="s">
        <v>1490</v>
      </c>
      <c r="F33" s="82"/>
      <c r="G33" s="71" t="s">
        <v>3292</v>
      </c>
      <c r="H33" s="86"/>
      <c r="I33" s="77">
        <v>8244</v>
      </c>
      <c r="J33" s="87"/>
      <c r="K33" s="79"/>
      <c r="L33" s="76"/>
      <c r="M33" s="77">
        <v>3297.6000000000004</v>
      </c>
      <c r="N33" s="77">
        <v>3297.6000000000004</v>
      </c>
      <c r="O33" s="78"/>
      <c r="P33" s="78"/>
      <c r="Q33" s="78"/>
      <c r="R33" s="78"/>
      <c r="S33" s="78"/>
      <c r="T33" s="76"/>
      <c r="U33" s="76"/>
    </row>
    <row r="34" spans="1:21" ht="21.75" x14ac:dyDescent="0.25">
      <c r="A34" s="68" t="s">
        <v>3359</v>
      </c>
      <c r="B34" s="85" t="s">
        <v>3360</v>
      </c>
      <c r="C34" s="9" t="s">
        <v>3354</v>
      </c>
      <c r="D34" s="9" t="s">
        <v>1126</v>
      </c>
      <c r="E34" s="9" t="s">
        <v>2540</v>
      </c>
      <c r="F34" s="82"/>
      <c r="G34" s="71" t="s">
        <v>3292</v>
      </c>
      <c r="H34" s="86"/>
      <c r="I34" s="77">
        <v>8244</v>
      </c>
      <c r="J34" s="87"/>
      <c r="K34" s="79"/>
      <c r="L34" s="76"/>
      <c r="M34" s="77">
        <v>3297.6000000000004</v>
      </c>
      <c r="N34" s="77">
        <v>3297.6000000000004</v>
      </c>
      <c r="O34" s="78"/>
      <c r="P34" s="78"/>
      <c r="Q34" s="78"/>
      <c r="R34" s="78"/>
      <c r="S34" s="78"/>
      <c r="T34" s="76"/>
      <c r="U34" s="76"/>
    </row>
    <row r="35" spans="1:21" ht="21.75" x14ac:dyDescent="0.25">
      <c r="A35" s="68" t="s">
        <v>3361</v>
      </c>
      <c r="B35" s="85" t="s">
        <v>3362</v>
      </c>
      <c r="C35" s="9" t="s">
        <v>3354</v>
      </c>
      <c r="D35" s="9" t="s">
        <v>1260</v>
      </c>
      <c r="E35" s="9" t="s">
        <v>1540</v>
      </c>
      <c r="F35" s="82"/>
      <c r="G35" s="71" t="s">
        <v>3292</v>
      </c>
      <c r="H35" s="86"/>
      <c r="I35" s="77">
        <v>8244</v>
      </c>
      <c r="J35" s="87"/>
      <c r="K35" s="79"/>
      <c r="L35" s="76"/>
      <c r="M35" s="77">
        <v>3297.6000000000004</v>
      </c>
      <c r="N35" s="77">
        <v>3297.6000000000004</v>
      </c>
      <c r="O35" s="78"/>
      <c r="P35" s="78"/>
      <c r="Q35" s="78"/>
      <c r="R35" s="78"/>
      <c r="S35" s="78"/>
      <c r="T35" s="76"/>
      <c r="U35" s="76"/>
    </row>
    <row r="36" spans="1:21" ht="21.75" x14ac:dyDescent="0.25">
      <c r="A36" s="68" t="s">
        <v>3363</v>
      </c>
      <c r="B36" s="85" t="s">
        <v>3364</v>
      </c>
      <c r="C36" s="9" t="s">
        <v>3354</v>
      </c>
      <c r="D36" s="9" t="s">
        <v>2564</v>
      </c>
      <c r="E36" s="9" t="s">
        <v>1312</v>
      </c>
      <c r="F36" s="82"/>
      <c r="G36" s="71" t="s">
        <v>3292</v>
      </c>
      <c r="H36" s="86"/>
      <c r="I36" s="77">
        <v>8244</v>
      </c>
      <c r="J36" s="87"/>
      <c r="K36" s="79"/>
      <c r="L36" s="76"/>
      <c r="M36" s="77">
        <v>3297.6000000000004</v>
      </c>
      <c r="N36" s="77">
        <v>3297.6000000000004</v>
      </c>
      <c r="O36" s="78"/>
      <c r="P36" s="78"/>
      <c r="Q36" s="78"/>
      <c r="R36" s="78"/>
      <c r="S36" s="78"/>
      <c r="T36" s="76"/>
      <c r="U36" s="76"/>
    </row>
    <row r="37" spans="1:21" ht="21.75" x14ac:dyDescent="0.25">
      <c r="A37" s="68" t="s">
        <v>3365</v>
      </c>
      <c r="B37" s="85"/>
      <c r="C37" s="9" t="s">
        <v>3366</v>
      </c>
      <c r="D37" s="9" t="s">
        <v>1348</v>
      </c>
      <c r="E37" s="9" t="s">
        <v>1062</v>
      </c>
      <c r="F37" s="82"/>
      <c r="G37" s="71" t="s">
        <v>3292</v>
      </c>
      <c r="H37" s="86"/>
      <c r="I37" s="77">
        <v>8244</v>
      </c>
      <c r="J37" s="87"/>
      <c r="K37" s="79"/>
      <c r="L37" s="76"/>
      <c r="M37" s="77">
        <v>3297.6000000000004</v>
      </c>
      <c r="N37" s="77">
        <v>3297.6000000000004</v>
      </c>
      <c r="O37" s="78"/>
      <c r="P37" s="78"/>
      <c r="Q37" s="78"/>
      <c r="R37" s="78"/>
      <c r="S37" s="78"/>
      <c r="T37" s="76"/>
      <c r="U37" s="76"/>
    </row>
    <row r="38" spans="1:21" ht="21.75" x14ac:dyDescent="0.25">
      <c r="A38" s="68" t="s">
        <v>3367</v>
      </c>
      <c r="B38" s="85" t="s">
        <v>3368</v>
      </c>
      <c r="C38" s="9" t="s">
        <v>3369</v>
      </c>
      <c r="D38" s="9" t="s">
        <v>2020</v>
      </c>
      <c r="E38" s="9" t="s">
        <v>1281</v>
      </c>
      <c r="F38" s="82"/>
      <c r="G38" s="71" t="s">
        <v>3292</v>
      </c>
      <c r="H38" s="86"/>
      <c r="I38" s="77">
        <v>8244</v>
      </c>
      <c r="J38" s="87"/>
      <c r="K38" s="79"/>
      <c r="L38" s="76"/>
      <c r="M38" s="77">
        <v>3297.6000000000004</v>
      </c>
      <c r="N38" s="77">
        <v>3297.6000000000004</v>
      </c>
      <c r="O38" s="78"/>
      <c r="P38" s="78"/>
      <c r="Q38" s="78"/>
      <c r="R38" s="78"/>
      <c r="S38" s="78"/>
      <c r="T38" s="76"/>
      <c r="U38" s="76"/>
    </row>
    <row r="39" spans="1:21" ht="21.75" x14ac:dyDescent="0.25">
      <c r="A39" s="68" t="s">
        <v>3370</v>
      </c>
      <c r="B39" s="85" t="s">
        <v>3371</v>
      </c>
      <c r="C39" s="9" t="s">
        <v>3369</v>
      </c>
      <c r="D39" s="9" t="s">
        <v>1569</v>
      </c>
      <c r="E39" s="9" t="s">
        <v>1462</v>
      </c>
      <c r="F39" s="82"/>
      <c r="G39" s="71" t="s">
        <v>3292</v>
      </c>
      <c r="H39" s="86"/>
      <c r="I39" s="77">
        <v>8244</v>
      </c>
      <c r="J39" s="87"/>
      <c r="K39" s="79"/>
      <c r="L39" s="76"/>
      <c r="M39" s="77">
        <v>3297.6000000000004</v>
      </c>
      <c r="N39" s="77">
        <v>3297.6000000000004</v>
      </c>
      <c r="O39" s="78"/>
      <c r="P39" s="78"/>
      <c r="Q39" s="78"/>
      <c r="R39" s="78"/>
      <c r="S39" s="78"/>
      <c r="T39" s="76"/>
      <c r="U39" s="76"/>
    </row>
    <row r="40" spans="1:21" ht="21.75" x14ac:dyDescent="0.25">
      <c r="A40" s="68" t="s">
        <v>3372</v>
      </c>
      <c r="B40" s="85" t="s">
        <v>3373</v>
      </c>
      <c r="C40" s="9" t="s">
        <v>3374</v>
      </c>
      <c r="D40" s="9" t="s">
        <v>1217</v>
      </c>
      <c r="E40" s="9" t="s">
        <v>1281</v>
      </c>
      <c r="F40" s="82"/>
      <c r="G40" s="71" t="s">
        <v>3292</v>
      </c>
      <c r="H40" s="86"/>
      <c r="I40" s="77">
        <v>8244</v>
      </c>
      <c r="J40" s="87"/>
      <c r="K40" s="79"/>
      <c r="L40" s="76"/>
      <c r="M40" s="77">
        <v>3297.6000000000004</v>
      </c>
      <c r="N40" s="77">
        <v>3297.6000000000004</v>
      </c>
      <c r="O40" s="78"/>
      <c r="P40" s="78"/>
      <c r="Q40" s="78"/>
      <c r="R40" s="78"/>
      <c r="S40" s="78"/>
      <c r="T40" s="76"/>
      <c r="U40" s="76"/>
    </row>
    <row r="41" spans="1:21" ht="21.75" x14ac:dyDescent="0.25">
      <c r="A41" s="68" t="s">
        <v>3375</v>
      </c>
      <c r="B41" s="85"/>
      <c r="C41" s="9" t="s">
        <v>3374</v>
      </c>
      <c r="D41" s="9" t="s">
        <v>1043</v>
      </c>
      <c r="E41" s="9" t="s">
        <v>3376</v>
      </c>
      <c r="F41" s="82"/>
      <c r="G41" s="71" t="s">
        <v>3292</v>
      </c>
      <c r="H41" s="86"/>
      <c r="I41" s="77">
        <v>8244</v>
      </c>
      <c r="J41" s="87"/>
      <c r="K41" s="79"/>
      <c r="L41" s="76"/>
      <c r="M41" s="77">
        <v>3297.6000000000004</v>
      </c>
      <c r="N41" s="77">
        <v>3297.6000000000004</v>
      </c>
      <c r="O41" s="78"/>
      <c r="P41" s="78"/>
      <c r="Q41" s="78"/>
      <c r="R41" s="78"/>
      <c r="S41" s="78"/>
      <c r="T41" s="76"/>
      <c r="U41" s="76"/>
    </row>
    <row r="42" spans="1:21" ht="21.75" x14ac:dyDescent="0.25">
      <c r="A42" s="68" t="s">
        <v>3377</v>
      </c>
      <c r="B42" s="85" t="s">
        <v>3378</v>
      </c>
      <c r="C42" s="9" t="s">
        <v>3374</v>
      </c>
      <c r="D42" s="9" t="s">
        <v>1052</v>
      </c>
      <c r="E42" s="9" t="s">
        <v>1569</v>
      </c>
      <c r="F42" s="82"/>
      <c r="G42" s="71" t="s">
        <v>3292</v>
      </c>
      <c r="H42" s="86"/>
      <c r="I42" s="77">
        <v>8244</v>
      </c>
      <c r="J42" s="87"/>
      <c r="K42" s="79"/>
      <c r="L42" s="76"/>
      <c r="M42" s="77">
        <v>3297.6000000000004</v>
      </c>
      <c r="N42" s="77">
        <v>3297.6000000000004</v>
      </c>
      <c r="O42" s="78"/>
      <c r="P42" s="78"/>
      <c r="Q42" s="78"/>
      <c r="R42" s="78"/>
      <c r="S42" s="78"/>
      <c r="T42" s="76"/>
      <c r="U42" s="76"/>
    </row>
    <row r="43" spans="1:21" ht="21.75" x14ac:dyDescent="0.25">
      <c r="A43" s="68" t="s">
        <v>3379</v>
      </c>
      <c r="B43" s="85" t="s">
        <v>3380</v>
      </c>
      <c r="C43" s="9" t="s">
        <v>3381</v>
      </c>
      <c r="D43" s="9" t="s">
        <v>2224</v>
      </c>
      <c r="E43" s="9" t="s">
        <v>1071</v>
      </c>
      <c r="F43" s="82"/>
      <c r="G43" s="71" t="s">
        <v>3292</v>
      </c>
      <c r="H43" s="86"/>
      <c r="I43" s="77">
        <v>8244</v>
      </c>
      <c r="J43" s="87"/>
      <c r="K43" s="79"/>
      <c r="L43" s="76"/>
      <c r="M43" s="77">
        <v>3297.6000000000004</v>
      </c>
      <c r="N43" s="77">
        <v>3297.6000000000004</v>
      </c>
      <c r="O43" s="78"/>
      <c r="P43" s="78"/>
      <c r="Q43" s="78"/>
      <c r="R43" s="78"/>
      <c r="S43" s="78"/>
      <c r="T43" s="76"/>
      <c r="U43" s="76"/>
    </row>
    <row r="44" spans="1:21" ht="21.75" x14ac:dyDescent="0.25">
      <c r="A44" s="68" t="s">
        <v>3382</v>
      </c>
      <c r="B44" s="85" t="s">
        <v>3383</v>
      </c>
      <c r="C44" s="9" t="s">
        <v>3384</v>
      </c>
      <c r="D44" s="9" t="s">
        <v>3385</v>
      </c>
      <c r="E44" s="9" t="s">
        <v>3386</v>
      </c>
      <c r="F44" s="82"/>
      <c r="G44" s="71" t="s">
        <v>3292</v>
      </c>
      <c r="H44" s="86"/>
      <c r="I44" s="77">
        <v>8244</v>
      </c>
      <c r="J44" s="87"/>
      <c r="K44" s="79"/>
      <c r="L44" s="76"/>
      <c r="M44" s="77">
        <v>3297.6000000000004</v>
      </c>
      <c r="N44" s="77">
        <v>3297.6000000000004</v>
      </c>
      <c r="O44" s="78"/>
      <c r="P44" s="78"/>
      <c r="Q44" s="78"/>
      <c r="R44" s="78"/>
      <c r="S44" s="78"/>
      <c r="T44" s="76"/>
      <c r="U44" s="76"/>
    </row>
    <row r="45" spans="1:21" ht="21.75" x14ac:dyDescent="0.25">
      <c r="A45" s="68" t="s">
        <v>3387</v>
      </c>
      <c r="B45" s="85" t="s">
        <v>3388</v>
      </c>
      <c r="C45" s="9" t="s">
        <v>3389</v>
      </c>
      <c r="D45" s="9" t="s">
        <v>1251</v>
      </c>
      <c r="E45" s="9" t="s">
        <v>1126</v>
      </c>
      <c r="F45" s="82"/>
      <c r="G45" s="71" t="s">
        <v>3292</v>
      </c>
      <c r="H45" s="86"/>
      <c r="I45" s="77">
        <v>8244</v>
      </c>
      <c r="J45" s="87"/>
      <c r="K45" s="79"/>
      <c r="L45" s="76"/>
      <c r="M45" s="77">
        <v>3297.6000000000004</v>
      </c>
      <c r="N45" s="77">
        <v>3297.6000000000004</v>
      </c>
      <c r="O45" s="78"/>
      <c r="P45" s="78"/>
      <c r="Q45" s="78"/>
      <c r="R45" s="78"/>
      <c r="S45" s="78"/>
      <c r="T45" s="76"/>
      <c r="U45" s="76"/>
    </row>
    <row r="46" spans="1:21" ht="21.75" x14ac:dyDescent="0.25">
      <c r="A46" s="68" t="s">
        <v>3390</v>
      </c>
      <c r="B46" s="85" t="s">
        <v>3391</v>
      </c>
      <c r="C46" s="9" t="s">
        <v>3389</v>
      </c>
      <c r="D46" s="9" t="s">
        <v>1281</v>
      </c>
      <c r="E46" s="9" t="s">
        <v>2354</v>
      </c>
      <c r="F46" s="82"/>
      <c r="G46" s="71" t="s">
        <v>3292</v>
      </c>
      <c r="H46" s="86"/>
      <c r="I46" s="77">
        <v>4122</v>
      </c>
      <c r="J46" s="87"/>
      <c r="K46" s="79"/>
      <c r="L46" s="76"/>
      <c r="M46" s="77">
        <v>1648.8000000000002</v>
      </c>
      <c r="N46" s="77">
        <v>1648.8000000000002</v>
      </c>
      <c r="O46" s="78"/>
      <c r="P46" s="78"/>
      <c r="Q46" s="78"/>
      <c r="R46" s="78"/>
      <c r="S46" s="78"/>
      <c r="T46" s="76"/>
      <c r="U46" s="76"/>
    </row>
    <row r="47" spans="1:21" ht="21.75" x14ac:dyDescent="0.25">
      <c r="A47" s="68" t="s">
        <v>3392</v>
      </c>
      <c r="B47" s="85"/>
      <c r="C47" s="9" t="s">
        <v>3393</v>
      </c>
      <c r="D47" s="9" t="s">
        <v>1052</v>
      </c>
      <c r="E47" s="9" t="s">
        <v>3350</v>
      </c>
      <c r="F47" s="82"/>
      <c r="G47" s="71" t="s">
        <v>3292</v>
      </c>
      <c r="H47" s="86"/>
      <c r="I47" s="77">
        <v>8244</v>
      </c>
      <c r="J47" s="87"/>
      <c r="K47" s="79"/>
      <c r="L47" s="76"/>
      <c r="M47" s="77">
        <v>3297.6000000000004</v>
      </c>
      <c r="N47" s="77">
        <v>3297.6000000000004</v>
      </c>
      <c r="O47" s="78"/>
      <c r="P47" s="78"/>
      <c r="Q47" s="78"/>
      <c r="R47" s="78"/>
      <c r="S47" s="78"/>
      <c r="T47" s="76"/>
      <c r="U47" s="76"/>
    </row>
    <row r="48" spans="1:21" ht="21.75" x14ac:dyDescent="0.25">
      <c r="A48" s="68" t="s">
        <v>3394</v>
      </c>
      <c r="B48" s="85" t="s">
        <v>3395</v>
      </c>
      <c r="C48" s="9" t="s">
        <v>3396</v>
      </c>
      <c r="D48" s="9" t="s">
        <v>1243</v>
      </c>
      <c r="E48" s="9" t="s">
        <v>1052</v>
      </c>
      <c r="F48" s="82"/>
      <c r="G48" s="71" t="s">
        <v>3292</v>
      </c>
      <c r="H48" s="86"/>
      <c r="I48" s="77">
        <v>6183</v>
      </c>
      <c r="J48" s="87"/>
      <c r="K48" s="79"/>
      <c r="L48" s="76"/>
      <c r="M48" s="77">
        <v>2473.2000000000003</v>
      </c>
      <c r="N48" s="77">
        <v>2473.2000000000003</v>
      </c>
      <c r="O48" s="78"/>
      <c r="P48" s="78"/>
      <c r="Q48" s="78"/>
      <c r="R48" s="78"/>
      <c r="S48" s="78"/>
      <c r="T48" s="76"/>
      <c r="U48" s="76"/>
    </row>
    <row r="49" spans="1:21" ht="21.75" x14ac:dyDescent="0.25">
      <c r="A49" s="68" t="s">
        <v>3397</v>
      </c>
      <c r="B49" s="85" t="s">
        <v>3398</v>
      </c>
      <c r="C49" s="9" t="s">
        <v>3399</v>
      </c>
      <c r="D49" s="9" t="s">
        <v>2224</v>
      </c>
      <c r="E49" s="9" t="s">
        <v>1106</v>
      </c>
      <c r="F49" s="82"/>
      <c r="G49" s="71" t="s">
        <v>3292</v>
      </c>
      <c r="H49" s="86"/>
      <c r="I49" s="77">
        <v>8244</v>
      </c>
      <c r="J49" s="87"/>
      <c r="K49" s="79"/>
      <c r="L49" s="76"/>
      <c r="M49" s="77">
        <v>3297.6000000000004</v>
      </c>
      <c r="N49" s="77">
        <v>3297.6000000000004</v>
      </c>
      <c r="O49" s="78"/>
      <c r="P49" s="78"/>
      <c r="Q49" s="78"/>
      <c r="R49" s="78"/>
      <c r="S49" s="78"/>
      <c r="T49" s="76"/>
      <c r="U49" s="76"/>
    </row>
    <row r="50" spans="1:21" ht="21.75" x14ac:dyDescent="0.25">
      <c r="A50" s="68" t="s">
        <v>3400</v>
      </c>
      <c r="B50" s="85" t="s">
        <v>3401</v>
      </c>
      <c r="C50" s="9" t="s">
        <v>3402</v>
      </c>
      <c r="D50" s="9" t="s">
        <v>1383</v>
      </c>
      <c r="E50" s="9" t="s">
        <v>1052</v>
      </c>
      <c r="F50" s="82"/>
      <c r="G50" s="71" t="s">
        <v>3292</v>
      </c>
      <c r="H50" s="86"/>
      <c r="I50" s="77">
        <v>8244</v>
      </c>
      <c r="J50" s="87"/>
      <c r="K50" s="79"/>
      <c r="L50" s="76"/>
      <c r="M50" s="77">
        <v>3297.6000000000004</v>
      </c>
      <c r="N50" s="77">
        <v>3297.6000000000004</v>
      </c>
      <c r="O50" s="78"/>
      <c r="P50" s="78"/>
      <c r="Q50" s="78"/>
      <c r="R50" s="78"/>
      <c r="S50" s="78"/>
      <c r="T50" s="76"/>
      <c r="U50" s="76"/>
    </row>
    <row r="51" spans="1:21" ht="21.75" x14ac:dyDescent="0.25">
      <c r="A51" s="68" t="s">
        <v>3403</v>
      </c>
      <c r="B51" s="85" t="s">
        <v>3404</v>
      </c>
      <c r="C51" s="9" t="s">
        <v>3405</v>
      </c>
      <c r="D51" s="9" t="s">
        <v>2180</v>
      </c>
      <c r="E51" s="9" t="s">
        <v>1052</v>
      </c>
      <c r="F51" s="82"/>
      <c r="G51" s="71" t="s">
        <v>3292</v>
      </c>
      <c r="H51" s="86"/>
      <c r="I51" s="77">
        <v>8244</v>
      </c>
      <c r="J51" s="87"/>
      <c r="K51" s="79"/>
      <c r="L51" s="76"/>
      <c r="M51" s="77">
        <v>3297.6000000000004</v>
      </c>
      <c r="N51" s="77">
        <v>3297.6000000000004</v>
      </c>
      <c r="O51" s="78"/>
      <c r="P51" s="78"/>
      <c r="Q51" s="78"/>
      <c r="R51" s="78"/>
      <c r="S51" s="78"/>
      <c r="T51" s="76"/>
      <c r="U51" s="76"/>
    </row>
    <row r="52" spans="1:21" ht="21.75" x14ac:dyDescent="0.25">
      <c r="A52" s="68" t="s">
        <v>3406</v>
      </c>
      <c r="B52" s="85" t="s">
        <v>3407</v>
      </c>
      <c r="C52" s="9" t="s">
        <v>3408</v>
      </c>
      <c r="D52" s="9" t="s">
        <v>1126</v>
      </c>
      <c r="E52" s="9" t="s">
        <v>1093</v>
      </c>
      <c r="F52" s="82"/>
      <c r="G52" s="71" t="s">
        <v>3292</v>
      </c>
      <c r="H52" s="86"/>
      <c r="I52" s="77">
        <v>8244</v>
      </c>
      <c r="J52" s="87"/>
      <c r="K52" s="79"/>
      <c r="L52" s="76"/>
      <c r="M52" s="77">
        <v>3297.6000000000004</v>
      </c>
      <c r="N52" s="77">
        <v>3297.6000000000004</v>
      </c>
      <c r="O52" s="78"/>
      <c r="P52" s="78"/>
      <c r="Q52" s="78"/>
      <c r="R52" s="78"/>
      <c r="S52" s="78"/>
      <c r="T52" s="76"/>
      <c r="U52" s="76"/>
    </row>
    <row r="53" spans="1:21" ht="21.75" x14ac:dyDescent="0.25">
      <c r="A53" s="68" t="s">
        <v>3409</v>
      </c>
      <c r="B53" s="85" t="s">
        <v>3410</v>
      </c>
      <c r="C53" s="9" t="s">
        <v>3411</v>
      </c>
      <c r="D53" s="9" t="s">
        <v>1506</v>
      </c>
      <c r="E53" s="9" t="s">
        <v>1156</v>
      </c>
      <c r="F53" s="82"/>
      <c r="G53" s="71" t="s">
        <v>3292</v>
      </c>
      <c r="H53" s="86"/>
      <c r="I53" s="77">
        <v>6183</v>
      </c>
      <c r="J53" s="87"/>
      <c r="K53" s="79"/>
      <c r="L53" s="76"/>
      <c r="M53" s="77">
        <v>2473.2000000000003</v>
      </c>
      <c r="N53" s="77">
        <v>2473.2000000000003</v>
      </c>
      <c r="O53" s="78"/>
      <c r="P53" s="78"/>
      <c r="Q53" s="78"/>
      <c r="R53" s="78"/>
      <c r="S53" s="78"/>
      <c r="T53" s="76"/>
      <c r="U53" s="76"/>
    </row>
    <row r="54" spans="1:21" ht="21.75" x14ac:dyDescent="0.25">
      <c r="A54" s="68" t="s">
        <v>3412</v>
      </c>
      <c r="B54" s="85" t="s">
        <v>3413</v>
      </c>
      <c r="C54" s="9" t="s">
        <v>3414</v>
      </c>
      <c r="D54" s="9" t="s">
        <v>3415</v>
      </c>
      <c r="E54" s="9" t="s">
        <v>3416</v>
      </c>
      <c r="F54" s="82"/>
      <c r="G54" s="71" t="s">
        <v>3292</v>
      </c>
      <c r="H54" s="86"/>
      <c r="I54" s="77">
        <v>8244</v>
      </c>
      <c r="J54" s="87"/>
      <c r="K54" s="79"/>
      <c r="L54" s="76"/>
      <c r="M54" s="77">
        <v>3297.6000000000004</v>
      </c>
      <c r="N54" s="77">
        <v>3297.6000000000004</v>
      </c>
      <c r="O54" s="78"/>
      <c r="P54" s="78"/>
      <c r="Q54" s="78"/>
      <c r="R54" s="78"/>
      <c r="S54" s="78"/>
      <c r="T54" s="76"/>
      <c r="U54" s="76"/>
    </row>
    <row r="55" spans="1:21" ht="21.75" x14ac:dyDescent="0.25">
      <c r="A55" s="68" t="s">
        <v>3417</v>
      </c>
      <c r="B55" s="85"/>
      <c r="C55" s="9" t="s">
        <v>3418</v>
      </c>
      <c r="D55" s="9" t="s">
        <v>1093</v>
      </c>
      <c r="E55" s="9" t="s">
        <v>2021</v>
      </c>
      <c r="F55" s="82"/>
      <c r="G55" s="71" t="s">
        <v>3292</v>
      </c>
      <c r="H55" s="86"/>
      <c r="I55" s="77">
        <v>8244</v>
      </c>
      <c r="J55" s="87"/>
      <c r="K55" s="79"/>
      <c r="L55" s="76"/>
      <c r="M55" s="77">
        <v>3297.6000000000004</v>
      </c>
      <c r="N55" s="77">
        <v>3297.6000000000004</v>
      </c>
      <c r="O55" s="78"/>
      <c r="P55" s="78"/>
      <c r="Q55" s="78"/>
      <c r="R55" s="78"/>
      <c r="S55" s="78"/>
      <c r="T55" s="76"/>
      <c r="U55" s="76"/>
    </row>
    <row r="56" spans="1:21" ht="21.75" x14ac:dyDescent="0.25">
      <c r="A56" s="68" t="s">
        <v>3419</v>
      </c>
      <c r="B56" s="85" t="s">
        <v>3420</v>
      </c>
      <c r="C56" s="9" t="s">
        <v>1654</v>
      </c>
      <c r="D56" s="9" t="s">
        <v>1058</v>
      </c>
      <c r="E56" s="9" t="s">
        <v>1047</v>
      </c>
      <c r="F56" s="82"/>
      <c r="G56" s="71" t="s">
        <v>3292</v>
      </c>
      <c r="H56" s="86"/>
      <c r="I56" s="77">
        <v>8244</v>
      </c>
      <c r="J56" s="87"/>
      <c r="K56" s="79"/>
      <c r="L56" s="76"/>
      <c r="M56" s="77">
        <v>3297.6000000000004</v>
      </c>
      <c r="N56" s="77">
        <v>3297.6000000000004</v>
      </c>
      <c r="O56" s="78"/>
      <c r="P56" s="78"/>
      <c r="Q56" s="78"/>
      <c r="R56" s="78"/>
      <c r="S56" s="78"/>
      <c r="T56" s="76"/>
      <c r="U56" s="76"/>
    </row>
    <row r="57" spans="1:21" ht="21.75" x14ac:dyDescent="0.25">
      <c r="A57" s="68" t="s">
        <v>3421</v>
      </c>
      <c r="B57" s="85" t="s">
        <v>2717</v>
      </c>
      <c r="C57" s="9" t="s">
        <v>2715</v>
      </c>
      <c r="D57" s="9" t="s">
        <v>1093</v>
      </c>
      <c r="E57" s="9" t="s">
        <v>1343</v>
      </c>
      <c r="F57" s="82"/>
      <c r="G57" s="71" t="s">
        <v>3292</v>
      </c>
      <c r="H57" s="86"/>
      <c r="I57" s="77">
        <v>8244</v>
      </c>
      <c r="J57" s="87"/>
      <c r="K57" s="79"/>
      <c r="L57" s="76"/>
      <c r="M57" s="77">
        <v>3297.6000000000004</v>
      </c>
      <c r="N57" s="77">
        <v>3297.6000000000004</v>
      </c>
      <c r="O57" s="78"/>
      <c r="P57" s="78"/>
      <c r="Q57" s="78"/>
      <c r="R57" s="78"/>
      <c r="S57" s="78"/>
      <c r="T57" s="76"/>
      <c r="U57" s="76"/>
    </row>
    <row r="58" spans="1:21" ht="21.75" x14ac:dyDescent="0.25">
      <c r="A58" s="68" t="s">
        <v>3422</v>
      </c>
      <c r="B58" s="85" t="s">
        <v>3423</v>
      </c>
      <c r="C58" s="9" t="s">
        <v>3424</v>
      </c>
      <c r="D58" s="9" t="s">
        <v>1183</v>
      </c>
      <c r="E58" s="9" t="s">
        <v>2020</v>
      </c>
      <c r="F58" s="82"/>
      <c r="G58" s="71" t="s">
        <v>3292</v>
      </c>
      <c r="H58" s="86"/>
      <c r="I58" s="77">
        <v>8244</v>
      </c>
      <c r="J58" s="87"/>
      <c r="K58" s="79"/>
      <c r="L58" s="76"/>
      <c r="M58" s="77">
        <v>3297.6000000000004</v>
      </c>
      <c r="N58" s="77">
        <v>3297.6000000000004</v>
      </c>
      <c r="O58" s="78"/>
      <c r="P58" s="78"/>
      <c r="Q58" s="78"/>
      <c r="R58" s="78"/>
      <c r="S58" s="78"/>
      <c r="T58" s="76"/>
      <c r="U58" s="76"/>
    </row>
    <row r="59" spans="1:21" ht="21.75" x14ac:dyDescent="0.25">
      <c r="A59" s="68" t="s">
        <v>3425</v>
      </c>
      <c r="B59" s="85" t="s">
        <v>3426</v>
      </c>
      <c r="C59" s="9" t="s">
        <v>3427</v>
      </c>
      <c r="D59" s="9" t="s">
        <v>1184</v>
      </c>
      <c r="E59" s="9" t="s">
        <v>1063</v>
      </c>
      <c r="F59" s="82"/>
      <c r="G59" s="71" t="s">
        <v>3292</v>
      </c>
      <c r="H59" s="86"/>
      <c r="I59" s="77">
        <v>8244</v>
      </c>
      <c r="J59" s="87"/>
      <c r="K59" s="79"/>
      <c r="L59" s="76"/>
      <c r="M59" s="77">
        <v>3297.6000000000004</v>
      </c>
      <c r="N59" s="77">
        <v>3297.6000000000004</v>
      </c>
      <c r="O59" s="78"/>
      <c r="P59" s="78"/>
      <c r="Q59" s="78"/>
      <c r="R59" s="78"/>
      <c r="S59" s="78"/>
      <c r="T59" s="76"/>
      <c r="U59" s="76"/>
    </row>
    <row r="60" spans="1:21" ht="21.75" x14ac:dyDescent="0.25">
      <c r="A60" s="68" t="s">
        <v>3428</v>
      </c>
      <c r="B60" s="85" t="s">
        <v>3429</v>
      </c>
      <c r="C60" s="9" t="s">
        <v>3430</v>
      </c>
      <c r="D60" s="9" t="s">
        <v>1111</v>
      </c>
      <c r="E60" s="9" t="s">
        <v>1084</v>
      </c>
      <c r="F60" s="82"/>
      <c r="G60" s="71" t="s">
        <v>3292</v>
      </c>
      <c r="H60" s="86"/>
      <c r="I60" s="77">
        <v>8244</v>
      </c>
      <c r="J60" s="87"/>
      <c r="K60" s="79"/>
      <c r="L60" s="76"/>
      <c r="M60" s="77">
        <v>3297.6000000000004</v>
      </c>
      <c r="N60" s="77">
        <v>3297.6000000000004</v>
      </c>
      <c r="O60" s="78"/>
      <c r="P60" s="78"/>
      <c r="Q60" s="78"/>
      <c r="R60" s="78"/>
      <c r="S60" s="78"/>
      <c r="T60" s="76"/>
      <c r="U60" s="76"/>
    </row>
    <row r="61" spans="1:21" ht="21.75" x14ac:dyDescent="0.25">
      <c r="A61" s="68" t="s">
        <v>3431</v>
      </c>
      <c r="B61" s="85" t="s">
        <v>3432</v>
      </c>
      <c r="C61" s="9" t="s">
        <v>3433</v>
      </c>
      <c r="D61" s="9" t="s">
        <v>1494</v>
      </c>
      <c r="E61" s="9" t="s">
        <v>1648</v>
      </c>
      <c r="F61" s="82"/>
      <c r="G61" s="71" t="s">
        <v>3292</v>
      </c>
      <c r="H61" s="86"/>
      <c r="I61" s="77">
        <v>8244</v>
      </c>
      <c r="J61" s="87"/>
      <c r="K61" s="79"/>
      <c r="L61" s="76"/>
      <c r="M61" s="77">
        <v>3297.6000000000004</v>
      </c>
      <c r="N61" s="77">
        <v>3297.6000000000004</v>
      </c>
      <c r="O61" s="78"/>
      <c r="P61" s="78"/>
      <c r="Q61" s="78"/>
      <c r="R61" s="78"/>
      <c r="S61" s="78"/>
      <c r="T61" s="76"/>
      <c r="U61" s="76"/>
    </row>
    <row r="62" spans="1:21" ht="21.75" x14ac:dyDescent="0.25">
      <c r="A62" s="68" t="s">
        <v>3434</v>
      </c>
      <c r="B62" s="85" t="s">
        <v>3435</v>
      </c>
      <c r="C62" s="9" t="s">
        <v>3433</v>
      </c>
      <c r="D62" s="9" t="s">
        <v>1126</v>
      </c>
      <c r="E62" s="9" t="s">
        <v>1199</v>
      </c>
      <c r="F62" s="82"/>
      <c r="G62" s="71" t="s">
        <v>3292</v>
      </c>
      <c r="H62" s="86"/>
      <c r="I62" s="77">
        <v>6183</v>
      </c>
      <c r="J62" s="87"/>
      <c r="K62" s="79"/>
      <c r="L62" s="76"/>
      <c r="M62" s="77">
        <v>2473.2000000000003</v>
      </c>
      <c r="N62" s="77">
        <v>2473.2000000000003</v>
      </c>
      <c r="O62" s="78"/>
      <c r="P62" s="78"/>
      <c r="Q62" s="78"/>
      <c r="R62" s="78"/>
      <c r="S62" s="78"/>
      <c r="T62" s="76"/>
      <c r="U62" s="76"/>
    </row>
    <row r="63" spans="1:21" ht="21.75" x14ac:dyDescent="0.25">
      <c r="A63" s="68" t="s">
        <v>3436</v>
      </c>
      <c r="B63" s="85" t="s">
        <v>3437</v>
      </c>
      <c r="C63" s="9" t="s">
        <v>3438</v>
      </c>
      <c r="D63" s="9" t="s">
        <v>1890</v>
      </c>
      <c r="E63" s="9" t="s">
        <v>1183</v>
      </c>
      <c r="F63" s="82"/>
      <c r="G63" s="71" t="s">
        <v>3292</v>
      </c>
      <c r="H63" s="86"/>
      <c r="I63" s="77">
        <v>2061</v>
      </c>
      <c r="J63" s="87"/>
      <c r="K63" s="79"/>
      <c r="L63" s="76"/>
      <c r="M63" s="77">
        <v>824.40000000000009</v>
      </c>
      <c r="N63" s="77">
        <v>824.40000000000009</v>
      </c>
      <c r="O63" s="78"/>
      <c r="P63" s="78"/>
      <c r="Q63" s="78"/>
      <c r="R63" s="78"/>
      <c r="S63" s="78"/>
      <c r="T63" s="76"/>
      <c r="U63" s="76"/>
    </row>
    <row r="64" spans="1:21" ht="21.75" x14ac:dyDescent="0.25">
      <c r="A64" s="68" t="s">
        <v>3439</v>
      </c>
      <c r="B64" s="85" t="s">
        <v>3440</v>
      </c>
      <c r="C64" s="9" t="s">
        <v>3438</v>
      </c>
      <c r="D64" s="9" t="s">
        <v>3441</v>
      </c>
      <c r="E64" s="9" t="s">
        <v>1156</v>
      </c>
      <c r="F64" s="82"/>
      <c r="G64" s="71" t="s">
        <v>3292</v>
      </c>
      <c r="H64" s="86"/>
      <c r="I64" s="77">
        <v>8244</v>
      </c>
      <c r="J64" s="87"/>
      <c r="K64" s="79"/>
      <c r="L64" s="76"/>
      <c r="M64" s="77">
        <v>3297.6000000000004</v>
      </c>
      <c r="N64" s="77">
        <v>3297.6000000000004</v>
      </c>
      <c r="O64" s="78"/>
      <c r="P64" s="78"/>
      <c r="Q64" s="78"/>
      <c r="R64" s="78"/>
      <c r="S64" s="78"/>
      <c r="T64" s="76"/>
      <c r="U64" s="76"/>
    </row>
    <row r="65" spans="1:21" ht="21.75" x14ac:dyDescent="0.25">
      <c r="A65" s="68" t="s">
        <v>3442</v>
      </c>
      <c r="B65" s="85" t="s">
        <v>3443</v>
      </c>
      <c r="C65" s="9" t="s">
        <v>3438</v>
      </c>
      <c r="D65" s="9" t="s">
        <v>1111</v>
      </c>
      <c r="E65" s="9" t="s">
        <v>1647</v>
      </c>
      <c r="F65" s="82"/>
      <c r="G65" s="71" t="s">
        <v>3292</v>
      </c>
      <c r="H65" s="86"/>
      <c r="I65" s="77">
        <v>4122</v>
      </c>
      <c r="J65" s="87"/>
      <c r="K65" s="79"/>
      <c r="L65" s="76"/>
      <c r="M65" s="77">
        <v>1648.8000000000002</v>
      </c>
      <c r="N65" s="77">
        <v>1648.8000000000002</v>
      </c>
      <c r="O65" s="78"/>
      <c r="P65" s="78"/>
      <c r="Q65" s="78"/>
      <c r="R65" s="78"/>
      <c r="S65" s="78"/>
      <c r="T65" s="76"/>
      <c r="U65" s="76"/>
    </row>
    <row r="66" spans="1:21" ht="21.75" x14ac:dyDescent="0.25">
      <c r="A66" s="68" t="s">
        <v>3444</v>
      </c>
      <c r="B66" s="85" t="s">
        <v>3445</v>
      </c>
      <c r="C66" s="9" t="s">
        <v>3446</v>
      </c>
      <c r="D66" s="9" t="s">
        <v>1126</v>
      </c>
      <c r="E66" s="9" t="s">
        <v>2061</v>
      </c>
      <c r="F66" s="82"/>
      <c r="G66" s="71" t="s">
        <v>3292</v>
      </c>
      <c r="H66" s="86"/>
      <c r="I66" s="77">
        <v>8244</v>
      </c>
      <c r="J66" s="87"/>
      <c r="K66" s="79"/>
      <c r="L66" s="76"/>
      <c r="M66" s="77">
        <v>3297.6000000000004</v>
      </c>
      <c r="N66" s="77">
        <v>3297.6000000000004</v>
      </c>
      <c r="O66" s="78"/>
      <c r="P66" s="78"/>
      <c r="Q66" s="78"/>
      <c r="R66" s="78"/>
      <c r="S66" s="78"/>
      <c r="T66" s="76"/>
      <c r="U66" s="76"/>
    </row>
    <row r="67" spans="1:21" ht="21.75" x14ac:dyDescent="0.25">
      <c r="A67" s="68" t="s">
        <v>3447</v>
      </c>
      <c r="B67" s="85" t="s">
        <v>3448</v>
      </c>
      <c r="C67" s="9" t="s">
        <v>3449</v>
      </c>
      <c r="D67" s="9" t="s">
        <v>1217</v>
      </c>
      <c r="E67" s="9" t="s">
        <v>1093</v>
      </c>
      <c r="F67" s="82"/>
      <c r="G67" s="71" t="s">
        <v>3292</v>
      </c>
      <c r="H67" s="86"/>
      <c r="I67" s="77">
        <v>8244</v>
      </c>
      <c r="J67" s="87"/>
      <c r="K67" s="79"/>
      <c r="L67" s="76"/>
      <c r="M67" s="77">
        <v>3297.6000000000004</v>
      </c>
      <c r="N67" s="77">
        <v>3297.6000000000004</v>
      </c>
      <c r="O67" s="78"/>
      <c r="P67" s="78"/>
      <c r="Q67" s="78"/>
      <c r="R67" s="78"/>
      <c r="S67" s="78"/>
      <c r="T67" s="76"/>
      <c r="U67" s="76"/>
    </row>
    <row r="68" spans="1:21" ht="21.75" x14ac:dyDescent="0.25">
      <c r="A68" s="68" t="s">
        <v>3450</v>
      </c>
      <c r="B68" s="85" t="s">
        <v>3451</v>
      </c>
      <c r="C68" s="9" t="s">
        <v>3452</v>
      </c>
      <c r="D68" s="9" t="s">
        <v>3453</v>
      </c>
      <c r="E68" s="9" t="s">
        <v>1218</v>
      </c>
      <c r="F68" s="82"/>
      <c r="G68" s="71" t="s">
        <v>3292</v>
      </c>
      <c r="H68" s="86"/>
      <c r="I68" s="77">
        <v>4122</v>
      </c>
      <c r="J68" s="87"/>
      <c r="K68" s="79"/>
      <c r="L68" s="76"/>
      <c r="M68" s="77">
        <v>1648.8000000000002</v>
      </c>
      <c r="N68" s="77">
        <v>1648.8000000000002</v>
      </c>
      <c r="O68" s="78"/>
      <c r="P68" s="78"/>
      <c r="Q68" s="78"/>
      <c r="R68" s="78"/>
      <c r="S68" s="78"/>
      <c r="T68" s="76"/>
      <c r="U68" s="76"/>
    </row>
    <row r="69" spans="1:21" ht="21.75" x14ac:dyDescent="0.25">
      <c r="A69" s="68" t="s">
        <v>3454</v>
      </c>
      <c r="B69" s="85" t="s">
        <v>3455</v>
      </c>
      <c r="C69" s="9" t="s">
        <v>3456</v>
      </c>
      <c r="D69" s="9" t="s">
        <v>1251</v>
      </c>
      <c r="E69" s="9" t="s">
        <v>1052</v>
      </c>
      <c r="F69" s="82"/>
      <c r="G69" s="71" t="s">
        <v>3292</v>
      </c>
      <c r="H69" s="86"/>
      <c r="I69" s="77">
        <v>8244</v>
      </c>
      <c r="J69" s="87"/>
      <c r="K69" s="79"/>
      <c r="L69" s="76"/>
      <c r="M69" s="77">
        <v>3297.6000000000004</v>
      </c>
      <c r="N69" s="77">
        <v>3297.6000000000004</v>
      </c>
      <c r="O69" s="78"/>
      <c r="P69" s="78"/>
      <c r="Q69" s="78"/>
      <c r="R69" s="78"/>
      <c r="S69" s="78"/>
      <c r="T69" s="76"/>
      <c r="U69" s="76"/>
    </row>
    <row r="70" spans="1:21" ht="21.75" x14ac:dyDescent="0.25">
      <c r="A70" s="68" t="s">
        <v>3457</v>
      </c>
      <c r="B70" s="85"/>
      <c r="C70" s="9" t="s">
        <v>3458</v>
      </c>
      <c r="D70" s="9" t="s">
        <v>1731</v>
      </c>
      <c r="E70" s="9" t="s">
        <v>1136</v>
      </c>
      <c r="F70" s="82"/>
      <c r="G70" s="71" t="s">
        <v>3292</v>
      </c>
      <c r="H70" s="86"/>
      <c r="I70" s="77">
        <v>8244</v>
      </c>
      <c r="J70" s="87"/>
      <c r="K70" s="79"/>
      <c r="L70" s="76"/>
      <c r="M70" s="77">
        <v>3297.6000000000004</v>
      </c>
      <c r="N70" s="77">
        <v>3297.6000000000004</v>
      </c>
      <c r="O70" s="78"/>
      <c r="P70" s="78"/>
      <c r="Q70" s="78"/>
      <c r="R70" s="78"/>
      <c r="S70" s="78"/>
      <c r="T70" s="76"/>
      <c r="U70" s="76"/>
    </row>
    <row r="71" spans="1:21" ht="21.75" x14ac:dyDescent="0.25">
      <c r="A71" s="68" t="s">
        <v>3459</v>
      </c>
      <c r="B71" s="85" t="s">
        <v>3460</v>
      </c>
      <c r="C71" s="9" t="s">
        <v>3461</v>
      </c>
      <c r="D71" s="9" t="s">
        <v>1075</v>
      </c>
      <c r="E71" s="9" t="s">
        <v>1251</v>
      </c>
      <c r="F71" s="82"/>
      <c r="G71" s="71" t="s">
        <v>3292</v>
      </c>
      <c r="H71" s="86"/>
      <c r="I71" s="77">
        <v>8244</v>
      </c>
      <c r="J71" s="87"/>
      <c r="K71" s="79"/>
      <c r="L71" s="76"/>
      <c r="M71" s="77">
        <v>3297.6000000000004</v>
      </c>
      <c r="N71" s="77">
        <v>3297.6000000000004</v>
      </c>
      <c r="O71" s="78"/>
      <c r="P71" s="78"/>
      <c r="Q71" s="78"/>
      <c r="R71" s="78"/>
      <c r="S71" s="78"/>
      <c r="T71" s="76"/>
      <c r="U71" s="76"/>
    </row>
    <row r="72" spans="1:21" ht="21.75" x14ac:dyDescent="0.25">
      <c r="A72" s="68" t="s">
        <v>3462</v>
      </c>
      <c r="B72" s="85" t="s">
        <v>3463</v>
      </c>
      <c r="C72" s="9" t="s">
        <v>1242</v>
      </c>
      <c r="D72" s="9" t="s">
        <v>1093</v>
      </c>
      <c r="E72" s="9" t="s">
        <v>1251</v>
      </c>
      <c r="F72" s="82"/>
      <c r="G72" s="71" t="s">
        <v>3292</v>
      </c>
      <c r="H72" s="86"/>
      <c r="I72" s="77">
        <v>8244</v>
      </c>
      <c r="J72" s="87"/>
      <c r="K72" s="79"/>
      <c r="L72" s="76"/>
      <c r="M72" s="77">
        <v>3297.6000000000004</v>
      </c>
      <c r="N72" s="77">
        <v>3297.6000000000004</v>
      </c>
      <c r="O72" s="78"/>
      <c r="P72" s="78"/>
      <c r="Q72" s="78"/>
      <c r="R72" s="78"/>
      <c r="S72" s="78"/>
      <c r="T72" s="76"/>
      <c r="U72" s="76"/>
    </row>
    <row r="73" spans="1:21" ht="21.75" x14ac:dyDescent="0.25">
      <c r="A73" s="68" t="s">
        <v>3464</v>
      </c>
      <c r="B73" s="85" t="s">
        <v>3465</v>
      </c>
      <c r="C73" s="9" t="s">
        <v>1889</v>
      </c>
      <c r="D73" s="9" t="s">
        <v>1217</v>
      </c>
      <c r="E73" s="9" t="s">
        <v>1115</v>
      </c>
      <c r="F73" s="82"/>
      <c r="G73" s="71" t="s">
        <v>3292</v>
      </c>
      <c r="H73" s="86"/>
      <c r="I73" s="77">
        <v>8244</v>
      </c>
      <c r="J73" s="87"/>
      <c r="K73" s="79"/>
      <c r="L73" s="76"/>
      <c r="M73" s="77">
        <v>3297.6000000000004</v>
      </c>
      <c r="N73" s="77">
        <v>3297.6000000000004</v>
      </c>
      <c r="O73" s="78"/>
      <c r="P73" s="78"/>
      <c r="Q73" s="78"/>
      <c r="R73" s="78"/>
      <c r="S73" s="78"/>
      <c r="T73" s="76"/>
      <c r="U73" s="76"/>
    </row>
    <row r="74" spans="1:21" ht="21.75" x14ac:dyDescent="0.25">
      <c r="A74" s="68" t="s">
        <v>3466</v>
      </c>
      <c r="B74" s="85" t="s">
        <v>3467</v>
      </c>
      <c r="C74" s="9" t="s">
        <v>3468</v>
      </c>
      <c r="D74" s="9" t="s">
        <v>1890</v>
      </c>
      <c r="E74" s="9" t="s">
        <v>1890</v>
      </c>
      <c r="F74" s="82"/>
      <c r="G74" s="71" t="s">
        <v>3292</v>
      </c>
      <c r="H74" s="86"/>
      <c r="I74" s="77">
        <v>8244</v>
      </c>
      <c r="J74" s="87"/>
      <c r="K74" s="79"/>
      <c r="L74" s="76"/>
      <c r="M74" s="77">
        <v>3297.6000000000004</v>
      </c>
      <c r="N74" s="77">
        <v>3297.6000000000004</v>
      </c>
      <c r="O74" s="78"/>
      <c r="P74" s="78"/>
      <c r="Q74" s="78"/>
      <c r="R74" s="78"/>
      <c r="S74" s="78"/>
      <c r="T74" s="76"/>
      <c r="U74" s="76"/>
    </row>
    <row r="75" spans="1:21" ht="21.75" x14ac:dyDescent="0.25">
      <c r="A75" s="68" t="s">
        <v>3469</v>
      </c>
      <c r="B75" s="85" t="s">
        <v>3470</v>
      </c>
      <c r="C75" s="9" t="s">
        <v>3471</v>
      </c>
      <c r="D75" s="9" t="s">
        <v>3350</v>
      </c>
      <c r="E75" s="9" t="s">
        <v>1105</v>
      </c>
      <c r="F75" s="82"/>
      <c r="G75" s="71" t="s">
        <v>3292</v>
      </c>
      <c r="H75" s="86"/>
      <c r="I75" s="77">
        <v>8244</v>
      </c>
      <c r="J75" s="87"/>
      <c r="K75" s="79"/>
      <c r="L75" s="76"/>
      <c r="M75" s="77">
        <v>3297.6000000000004</v>
      </c>
      <c r="N75" s="77">
        <v>3297.6000000000004</v>
      </c>
      <c r="O75" s="78"/>
      <c r="P75" s="78"/>
      <c r="Q75" s="78"/>
      <c r="R75" s="78"/>
      <c r="S75" s="78"/>
      <c r="T75" s="76"/>
      <c r="U75" s="76"/>
    </row>
    <row r="76" spans="1:21" ht="21.75" x14ac:dyDescent="0.25">
      <c r="A76" s="68" t="s">
        <v>3472</v>
      </c>
      <c r="B76" s="85" t="s">
        <v>3473</v>
      </c>
      <c r="C76" s="9" t="s">
        <v>3474</v>
      </c>
      <c r="D76" s="9" t="s">
        <v>1126</v>
      </c>
      <c r="E76" s="9" t="s">
        <v>1366</v>
      </c>
      <c r="F76" s="82"/>
      <c r="G76" s="71" t="s">
        <v>3292</v>
      </c>
      <c r="H76" s="86"/>
      <c r="I76" s="77">
        <v>8244</v>
      </c>
      <c r="J76" s="87"/>
      <c r="K76" s="79"/>
      <c r="L76" s="76"/>
      <c r="M76" s="77">
        <v>3297.6000000000004</v>
      </c>
      <c r="N76" s="77">
        <v>3297.6000000000004</v>
      </c>
      <c r="O76" s="78"/>
      <c r="P76" s="78"/>
      <c r="Q76" s="78"/>
      <c r="R76" s="78"/>
      <c r="S76" s="78"/>
      <c r="T76" s="76"/>
      <c r="U76" s="76"/>
    </row>
    <row r="77" spans="1:21" ht="21.75" x14ac:dyDescent="0.25">
      <c r="A77" s="68" t="s">
        <v>3475</v>
      </c>
      <c r="B77" s="85" t="s">
        <v>3476</v>
      </c>
      <c r="C77" s="9" t="s">
        <v>3477</v>
      </c>
      <c r="D77" s="9" t="s">
        <v>1217</v>
      </c>
      <c r="E77" s="9" t="s">
        <v>1251</v>
      </c>
      <c r="F77" s="82"/>
      <c r="G77" s="71" t="s">
        <v>3292</v>
      </c>
      <c r="H77" s="86"/>
      <c r="I77" s="77">
        <v>8244</v>
      </c>
      <c r="J77" s="87"/>
      <c r="K77" s="79"/>
      <c r="L77" s="76"/>
      <c r="M77" s="77">
        <v>3297.6000000000004</v>
      </c>
      <c r="N77" s="77">
        <v>3297.6000000000004</v>
      </c>
      <c r="O77" s="78"/>
      <c r="P77" s="78"/>
      <c r="Q77" s="78"/>
      <c r="R77" s="78"/>
      <c r="S77" s="78"/>
      <c r="T77" s="76"/>
      <c r="U77" s="76"/>
    </row>
    <row r="78" spans="1:21" ht="21.75" x14ac:dyDescent="0.25">
      <c r="A78" s="68" t="s">
        <v>3478</v>
      </c>
      <c r="B78" s="85"/>
      <c r="C78" s="9" t="s">
        <v>3477</v>
      </c>
      <c r="D78" s="9" t="s">
        <v>1156</v>
      </c>
      <c r="E78" s="9" t="s">
        <v>3479</v>
      </c>
      <c r="F78" s="82"/>
      <c r="G78" s="71" t="s">
        <v>3292</v>
      </c>
      <c r="H78" s="86"/>
      <c r="I78" s="77">
        <v>8244</v>
      </c>
      <c r="J78" s="87"/>
      <c r="K78" s="79"/>
      <c r="L78" s="76"/>
      <c r="M78" s="77">
        <v>3297.6000000000004</v>
      </c>
      <c r="N78" s="77">
        <v>3297.6000000000004</v>
      </c>
      <c r="O78" s="78"/>
      <c r="P78" s="78"/>
      <c r="Q78" s="78"/>
      <c r="R78" s="78"/>
      <c r="S78" s="78"/>
      <c r="T78" s="76"/>
      <c r="U78" s="76"/>
    </row>
    <row r="79" spans="1:21" ht="21.75" x14ac:dyDescent="0.25">
      <c r="A79" s="68" t="s">
        <v>3480</v>
      </c>
      <c r="B79" s="85" t="s">
        <v>3481</v>
      </c>
      <c r="C79" s="9" t="s">
        <v>3482</v>
      </c>
      <c r="D79" s="9" t="s">
        <v>2224</v>
      </c>
      <c r="E79" s="9" t="s">
        <v>1243</v>
      </c>
      <c r="F79" s="82"/>
      <c r="G79" s="71" t="s">
        <v>3292</v>
      </c>
      <c r="H79" s="86"/>
      <c r="I79" s="77">
        <v>8244</v>
      </c>
      <c r="J79" s="87"/>
      <c r="K79" s="79"/>
      <c r="L79" s="76"/>
      <c r="M79" s="77">
        <v>3297.6000000000004</v>
      </c>
      <c r="N79" s="77">
        <v>3297.6000000000004</v>
      </c>
      <c r="O79" s="78"/>
      <c r="P79" s="78"/>
      <c r="Q79" s="78"/>
      <c r="R79" s="78"/>
      <c r="S79" s="78"/>
      <c r="T79" s="76"/>
      <c r="U79" s="76"/>
    </row>
    <row r="80" spans="1:21" ht="21.75" x14ac:dyDescent="0.25">
      <c r="A80" s="68" t="s">
        <v>3483</v>
      </c>
      <c r="B80" s="85" t="s">
        <v>3484</v>
      </c>
      <c r="C80" s="9" t="s">
        <v>3485</v>
      </c>
      <c r="D80" s="9" t="s">
        <v>1126</v>
      </c>
      <c r="E80" s="9" t="s">
        <v>1183</v>
      </c>
      <c r="F80" s="82"/>
      <c r="G80" s="71" t="s">
        <v>3292</v>
      </c>
      <c r="H80" s="86"/>
      <c r="I80" s="77">
        <v>8244</v>
      </c>
      <c r="J80" s="87"/>
      <c r="K80" s="79"/>
      <c r="L80" s="76"/>
      <c r="M80" s="77">
        <v>3297.6000000000004</v>
      </c>
      <c r="N80" s="77">
        <v>3297.6000000000004</v>
      </c>
      <c r="O80" s="78"/>
      <c r="P80" s="78"/>
      <c r="Q80" s="78"/>
      <c r="R80" s="78"/>
      <c r="S80" s="78"/>
      <c r="T80" s="76"/>
      <c r="U80" s="76"/>
    </row>
    <row r="81" spans="1:21" ht="21.75" x14ac:dyDescent="0.25">
      <c r="A81" s="68" t="s">
        <v>3486</v>
      </c>
      <c r="B81" s="85" t="s">
        <v>3487</v>
      </c>
      <c r="C81" s="9" t="s">
        <v>3488</v>
      </c>
      <c r="D81" s="9" t="s">
        <v>1217</v>
      </c>
      <c r="E81" s="9" t="s">
        <v>1115</v>
      </c>
      <c r="F81" s="82"/>
      <c r="G81" s="71" t="s">
        <v>3292</v>
      </c>
      <c r="H81" s="86"/>
      <c r="I81" s="77">
        <v>2061</v>
      </c>
      <c r="J81" s="87"/>
      <c r="K81" s="79"/>
      <c r="L81" s="76"/>
      <c r="M81" s="77">
        <v>824.40000000000009</v>
      </c>
      <c r="N81" s="77">
        <v>824.40000000000009</v>
      </c>
      <c r="O81" s="78"/>
      <c r="P81" s="78"/>
      <c r="Q81" s="78"/>
      <c r="R81" s="78"/>
      <c r="S81" s="78"/>
      <c r="T81" s="76"/>
      <c r="U81" s="76"/>
    </row>
    <row r="82" spans="1:21" ht="21.75" x14ac:dyDescent="0.25">
      <c r="A82" s="68" t="s">
        <v>3489</v>
      </c>
      <c r="B82" s="85" t="s">
        <v>2731</v>
      </c>
      <c r="C82" s="9" t="s">
        <v>2728</v>
      </c>
      <c r="D82" s="9" t="s">
        <v>3350</v>
      </c>
      <c r="E82" s="9" t="s">
        <v>1193</v>
      </c>
      <c r="F82" s="82"/>
      <c r="G82" s="71" t="s">
        <v>3292</v>
      </c>
      <c r="H82" s="86"/>
      <c r="I82" s="77">
        <v>8244</v>
      </c>
      <c r="J82" s="87"/>
      <c r="K82" s="79"/>
      <c r="L82" s="76"/>
      <c r="M82" s="77">
        <v>3297.6000000000004</v>
      </c>
      <c r="N82" s="77">
        <v>3297.6000000000004</v>
      </c>
      <c r="O82" s="78"/>
      <c r="P82" s="78"/>
      <c r="Q82" s="78"/>
      <c r="R82" s="78"/>
      <c r="S82" s="78"/>
      <c r="T82" s="76"/>
      <c r="U82" s="76"/>
    </row>
    <row r="83" spans="1:21" ht="21.75" x14ac:dyDescent="0.25">
      <c r="A83" s="68" t="s">
        <v>3490</v>
      </c>
      <c r="B83" s="85" t="s">
        <v>3491</v>
      </c>
      <c r="C83" s="9" t="s">
        <v>3492</v>
      </c>
      <c r="D83" s="9" t="s">
        <v>1447</v>
      </c>
      <c r="E83" s="9" t="s">
        <v>1088</v>
      </c>
      <c r="F83" s="82"/>
      <c r="G83" s="71" t="s">
        <v>3292</v>
      </c>
      <c r="H83" s="86"/>
      <c r="I83" s="77">
        <v>8244</v>
      </c>
      <c r="J83" s="87"/>
      <c r="K83" s="79"/>
      <c r="L83" s="76"/>
      <c r="M83" s="77">
        <v>3297.6000000000004</v>
      </c>
      <c r="N83" s="77">
        <v>3297.6000000000004</v>
      </c>
      <c r="O83" s="78"/>
      <c r="P83" s="78"/>
      <c r="Q83" s="78"/>
      <c r="R83" s="78"/>
      <c r="S83" s="78"/>
      <c r="T83" s="76"/>
      <c r="U83" s="76"/>
    </row>
    <row r="84" spans="1:21" ht="21.75" x14ac:dyDescent="0.25">
      <c r="A84" s="68" t="s">
        <v>3493</v>
      </c>
      <c r="B84" s="85" t="s">
        <v>3494</v>
      </c>
      <c r="C84" s="9" t="s">
        <v>3492</v>
      </c>
      <c r="D84" s="9" t="s">
        <v>1273</v>
      </c>
      <c r="E84" s="9" t="s">
        <v>1047</v>
      </c>
      <c r="F84" s="82"/>
      <c r="G84" s="71" t="s">
        <v>3292</v>
      </c>
      <c r="H84" s="86"/>
      <c r="I84" s="77">
        <v>2061</v>
      </c>
      <c r="J84" s="87"/>
      <c r="K84" s="79"/>
      <c r="L84" s="76"/>
      <c r="M84" s="77">
        <v>824.40000000000009</v>
      </c>
      <c r="N84" s="77">
        <v>824.40000000000009</v>
      </c>
      <c r="O84" s="78"/>
      <c r="P84" s="78"/>
      <c r="Q84" s="78"/>
      <c r="R84" s="78"/>
      <c r="S84" s="78"/>
      <c r="T84" s="76"/>
      <c r="U84" s="76"/>
    </row>
    <row r="85" spans="1:21" ht="21.75" x14ac:dyDescent="0.25">
      <c r="A85" s="68" t="s">
        <v>3495</v>
      </c>
      <c r="B85" s="85" t="s">
        <v>3496</v>
      </c>
      <c r="C85" s="9" t="s">
        <v>3492</v>
      </c>
      <c r="D85" s="9" t="s">
        <v>1126</v>
      </c>
      <c r="E85" s="9" t="s">
        <v>1206</v>
      </c>
      <c r="F85" s="82"/>
      <c r="G85" s="71" t="s">
        <v>3292</v>
      </c>
      <c r="H85" s="86"/>
      <c r="I85" s="77">
        <v>8244</v>
      </c>
      <c r="J85" s="87"/>
      <c r="K85" s="79"/>
      <c r="L85" s="76"/>
      <c r="M85" s="77">
        <v>3297.6000000000004</v>
      </c>
      <c r="N85" s="77">
        <v>3297.6000000000004</v>
      </c>
      <c r="O85" s="78"/>
      <c r="P85" s="78"/>
      <c r="Q85" s="78"/>
      <c r="R85" s="78"/>
      <c r="S85" s="78"/>
      <c r="T85" s="76"/>
      <c r="U85" s="76"/>
    </row>
    <row r="86" spans="1:21" ht="21.75" x14ac:dyDescent="0.25">
      <c r="A86" s="68" t="s">
        <v>3497</v>
      </c>
      <c r="B86" s="85" t="s">
        <v>3498</v>
      </c>
      <c r="C86" s="9" t="s">
        <v>3499</v>
      </c>
      <c r="D86" s="9" t="s">
        <v>1890</v>
      </c>
      <c r="E86" s="9" t="s">
        <v>1243</v>
      </c>
      <c r="F86" s="82"/>
      <c r="G86" s="71" t="s">
        <v>3292</v>
      </c>
      <c r="H86" s="86"/>
      <c r="I86" s="77">
        <v>8244</v>
      </c>
      <c r="J86" s="87"/>
      <c r="K86" s="79"/>
      <c r="L86" s="76"/>
      <c r="M86" s="77">
        <v>3297.6000000000004</v>
      </c>
      <c r="N86" s="77">
        <v>3297.6000000000004</v>
      </c>
      <c r="O86" s="78"/>
      <c r="P86" s="78"/>
      <c r="Q86" s="78"/>
      <c r="R86" s="78"/>
      <c r="S86" s="78"/>
      <c r="T86" s="76"/>
      <c r="U86" s="76"/>
    </row>
    <row r="87" spans="1:21" ht="21.75" x14ac:dyDescent="0.25">
      <c r="A87" s="68" t="s">
        <v>3500</v>
      </c>
      <c r="B87" s="85" t="s">
        <v>3501</v>
      </c>
      <c r="C87" s="9" t="s">
        <v>3499</v>
      </c>
      <c r="D87" s="9" t="s">
        <v>1088</v>
      </c>
      <c r="E87" s="9" t="s">
        <v>1156</v>
      </c>
      <c r="F87" s="82"/>
      <c r="G87" s="71" t="s">
        <v>3292</v>
      </c>
      <c r="H87" s="86"/>
      <c r="I87" s="77">
        <v>8244</v>
      </c>
      <c r="J87" s="87"/>
      <c r="K87" s="79"/>
      <c r="L87" s="76"/>
      <c r="M87" s="77">
        <v>3297.6000000000004</v>
      </c>
      <c r="N87" s="77">
        <v>3297.6000000000004</v>
      </c>
      <c r="O87" s="78"/>
      <c r="P87" s="78"/>
      <c r="Q87" s="78"/>
      <c r="R87" s="78"/>
      <c r="S87" s="78"/>
      <c r="T87" s="76"/>
      <c r="U87" s="76"/>
    </row>
    <row r="88" spans="1:21" ht="21.75" x14ac:dyDescent="0.25">
      <c r="A88" s="68" t="s">
        <v>3502</v>
      </c>
      <c r="B88" s="85"/>
      <c r="C88" s="9" t="s">
        <v>3503</v>
      </c>
      <c r="D88" s="9" t="s">
        <v>1256</v>
      </c>
      <c r="E88" s="9"/>
      <c r="F88" s="82"/>
      <c r="G88" s="71" t="s">
        <v>3292</v>
      </c>
      <c r="H88" s="86"/>
      <c r="I88" s="77">
        <v>8244</v>
      </c>
      <c r="J88" s="87"/>
      <c r="K88" s="79"/>
      <c r="L88" s="76"/>
      <c r="M88" s="77">
        <v>3297.6000000000004</v>
      </c>
      <c r="N88" s="77">
        <v>3297.6000000000004</v>
      </c>
      <c r="O88" s="78"/>
      <c r="P88" s="78"/>
      <c r="Q88" s="78"/>
      <c r="R88" s="78"/>
      <c r="S88" s="78"/>
      <c r="T88" s="76"/>
      <c r="U88" s="76"/>
    </row>
    <row r="89" spans="1:21" ht="21.75" x14ac:dyDescent="0.25">
      <c r="A89" s="68" t="s">
        <v>3504</v>
      </c>
      <c r="B89" s="85" t="s">
        <v>3505</v>
      </c>
      <c r="C89" s="9" t="s">
        <v>3506</v>
      </c>
      <c r="D89" s="9" t="s">
        <v>2020</v>
      </c>
      <c r="E89" s="9" t="s">
        <v>2073</v>
      </c>
      <c r="F89" s="82"/>
      <c r="G89" s="71" t="s">
        <v>3292</v>
      </c>
      <c r="H89" s="86"/>
      <c r="I89" s="77">
        <v>8244</v>
      </c>
      <c r="J89" s="87"/>
      <c r="K89" s="79"/>
      <c r="L89" s="76"/>
      <c r="M89" s="77">
        <v>3297.6000000000004</v>
      </c>
      <c r="N89" s="77">
        <v>3297.6000000000004</v>
      </c>
      <c r="O89" s="78"/>
      <c r="P89" s="78"/>
      <c r="Q89" s="78"/>
      <c r="R89" s="78"/>
      <c r="S89" s="78"/>
      <c r="T89" s="76"/>
      <c r="U89" s="76"/>
    </row>
    <row r="90" spans="1:21" ht="21.75" x14ac:dyDescent="0.25">
      <c r="A90" s="68" t="s">
        <v>3507</v>
      </c>
      <c r="B90" s="85"/>
      <c r="C90" s="9" t="s">
        <v>3508</v>
      </c>
      <c r="D90" s="9" t="s">
        <v>1648</v>
      </c>
      <c r="E90" s="9" t="s">
        <v>2020</v>
      </c>
      <c r="F90" s="82"/>
      <c r="G90" s="71" t="s">
        <v>3292</v>
      </c>
      <c r="H90" s="86"/>
      <c r="I90" s="77">
        <v>8244</v>
      </c>
      <c r="J90" s="87"/>
      <c r="K90" s="79"/>
      <c r="L90" s="76"/>
      <c r="M90" s="77">
        <v>3297.6000000000004</v>
      </c>
      <c r="N90" s="77">
        <v>3297.6000000000004</v>
      </c>
      <c r="O90" s="78"/>
      <c r="P90" s="78"/>
      <c r="Q90" s="78"/>
      <c r="R90" s="78"/>
      <c r="S90" s="78"/>
      <c r="T90" s="76"/>
      <c r="U90" s="76"/>
    </row>
    <row r="91" spans="1:21" ht="21.75" x14ac:dyDescent="0.25">
      <c r="A91" s="68" t="s">
        <v>3509</v>
      </c>
      <c r="B91" s="85"/>
      <c r="C91" s="9" t="s">
        <v>3510</v>
      </c>
      <c r="D91" s="9" t="s">
        <v>1126</v>
      </c>
      <c r="E91" s="9" t="s">
        <v>1126</v>
      </c>
      <c r="F91" s="82"/>
      <c r="G91" s="71" t="s">
        <v>3292</v>
      </c>
      <c r="H91" s="86"/>
      <c r="I91" s="77">
        <v>8244</v>
      </c>
      <c r="J91" s="87"/>
      <c r="K91" s="79"/>
      <c r="L91" s="76"/>
      <c r="M91" s="77">
        <v>3297.6000000000004</v>
      </c>
      <c r="N91" s="77">
        <v>3297.6000000000004</v>
      </c>
      <c r="O91" s="78"/>
      <c r="P91" s="78"/>
      <c r="Q91" s="78"/>
      <c r="R91" s="78"/>
      <c r="S91" s="78"/>
      <c r="T91" s="76"/>
      <c r="U91" s="76"/>
    </row>
    <row r="92" spans="1:21" ht="21.75" x14ac:dyDescent="0.25">
      <c r="A92" s="68" t="s">
        <v>3511</v>
      </c>
      <c r="B92" s="85" t="s">
        <v>3512</v>
      </c>
      <c r="C92" s="9" t="s">
        <v>3510</v>
      </c>
      <c r="D92" s="9" t="s">
        <v>1052</v>
      </c>
      <c r="E92" s="9"/>
      <c r="F92" s="82"/>
      <c r="G92" s="71" t="s">
        <v>3292</v>
      </c>
      <c r="H92" s="86"/>
      <c r="I92" s="77">
        <v>8244</v>
      </c>
      <c r="J92" s="87"/>
      <c r="K92" s="79"/>
      <c r="L92" s="76"/>
      <c r="M92" s="77">
        <v>3297.6000000000004</v>
      </c>
      <c r="N92" s="77">
        <v>3297.6000000000004</v>
      </c>
      <c r="O92" s="78"/>
      <c r="P92" s="78"/>
      <c r="Q92" s="78"/>
      <c r="R92" s="78"/>
      <c r="S92" s="78"/>
      <c r="T92" s="76"/>
      <c r="U92" s="76"/>
    </row>
    <row r="93" spans="1:21" ht="21.75" x14ac:dyDescent="0.25">
      <c r="A93" s="68" t="s">
        <v>3513</v>
      </c>
      <c r="B93" s="85"/>
      <c r="C93" s="9" t="s">
        <v>3510</v>
      </c>
      <c r="D93" s="9" t="s">
        <v>1648</v>
      </c>
      <c r="E93" s="9" t="s">
        <v>1126</v>
      </c>
      <c r="F93" s="82"/>
      <c r="G93" s="71" t="s">
        <v>3292</v>
      </c>
      <c r="H93" s="86"/>
      <c r="I93" s="77">
        <v>8244</v>
      </c>
      <c r="J93" s="87"/>
      <c r="K93" s="79"/>
      <c r="L93" s="76"/>
      <c r="M93" s="77">
        <v>3297.6000000000004</v>
      </c>
      <c r="N93" s="77">
        <v>3297.6000000000004</v>
      </c>
      <c r="O93" s="78"/>
      <c r="P93" s="78"/>
      <c r="Q93" s="78"/>
      <c r="R93" s="78"/>
      <c r="S93" s="78"/>
      <c r="T93" s="76"/>
      <c r="U93" s="76"/>
    </row>
    <row r="94" spans="1:21" ht="21.75" x14ac:dyDescent="0.25">
      <c r="A94" s="68" t="s">
        <v>3514</v>
      </c>
      <c r="B94" s="85" t="s">
        <v>3515</v>
      </c>
      <c r="C94" s="9" t="s">
        <v>2411</v>
      </c>
      <c r="D94" s="9" t="s">
        <v>1243</v>
      </c>
      <c r="E94" s="9" t="s">
        <v>1260</v>
      </c>
      <c r="F94" s="82"/>
      <c r="G94" s="71" t="s">
        <v>3292</v>
      </c>
      <c r="H94" s="86"/>
      <c r="I94" s="77">
        <v>8244</v>
      </c>
      <c r="J94" s="87"/>
      <c r="K94" s="79"/>
      <c r="L94" s="76"/>
      <c r="M94" s="77">
        <v>3297.6000000000004</v>
      </c>
      <c r="N94" s="77">
        <v>3297.6000000000004</v>
      </c>
      <c r="O94" s="78"/>
      <c r="P94" s="78"/>
      <c r="Q94" s="78"/>
      <c r="R94" s="78"/>
      <c r="S94" s="78"/>
      <c r="T94" s="76"/>
      <c r="U94" s="76"/>
    </row>
    <row r="95" spans="1:21" ht="21.75" x14ac:dyDescent="0.25">
      <c r="A95" s="68" t="s">
        <v>3516</v>
      </c>
      <c r="B95" s="85" t="s">
        <v>3517</v>
      </c>
      <c r="C95" s="9" t="s">
        <v>3518</v>
      </c>
      <c r="D95" s="9" t="s">
        <v>1183</v>
      </c>
      <c r="E95" s="9" t="s">
        <v>1603</v>
      </c>
      <c r="F95" s="82"/>
      <c r="G95" s="71" t="s">
        <v>3292</v>
      </c>
      <c r="H95" s="86"/>
      <c r="I95" s="77">
        <v>8244</v>
      </c>
      <c r="J95" s="87"/>
      <c r="K95" s="79"/>
      <c r="L95" s="76"/>
      <c r="M95" s="77">
        <v>3297.6000000000004</v>
      </c>
      <c r="N95" s="77">
        <v>3297.6000000000004</v>
      </c>
      <c r="O95" s="78"/>
      <c r="P95" s="78"/>
      <c r="Q95" s="78"/>
      <c r="R95" s="78"/>
      <c r="S95" s="78"/>
      <c r="T95" s="76"/>
      <c r="U95" s="76"/>
    </row>
    <row r="96" spans="1:21" ht="21.75" x14ac:dyDescent="0.25">
      <c r="A96" s="68" t="s">
        <v>3519</v>
      </c>
      <c r="B96" s="85"/>
      <c r="C96" s="9" t="s">
        <v>3520</v>
      </c>
      <c r="D96" s="9" t="s">
        <v>1047</v>
      </c>
      <c r="E96" s="9" t="s">
        <v>1070</v>
      </c>
      <c r="F96" s="82"/>
      <c r="G96" s="71" t="s">
        <v>3292</v>
      </c>
      <c r="H96" s="86"/>
      <c r="I96" s="77">
        <v>8244</v>
      </c>
      <c r="J96" s="87"/>
      <c r="K96" s="79"/>
      <c r="L96" s="76"/>
      <c r="M96" s="77">
        <v>3297.6000000000004</v>
      </c>
      <c r="N96" s="77">
        <v>3297.6000000000004</v>
      </c>
      <c r="O96" s="78"/>
      <c r="P96" s="78"/>
      <c r="Q96" s="78"/>
      <c r="R96" s="78"/>
      <c r="S96" s="78"/>
      <c r="T96" s="76"/>
      <c r="U96" s="76"/>
    </row>
    <row r="97" spans="1:21" ht="21.75" x14ac:dyDescent="0.25">
      <c r="A97" s="68" t="s">
        <v>3521</v>
      </c>
      <c r="B97" s="85" t="s">
        <v>3522</v>
      </c>
      <c r="C97" s="9" t="s">
        <v>3523</v>
      </c>
      <c r="D97" s="9" t="s">
        <v>3350</v>
      </c>
      <c r="E97" s="9" t="s">
        <v>1193</v>
      </c>
      <c r="F97" s="82"/>
      <c r="G97" s="71" t="s">
        <v>3292</v>
      </c>
      <c r="H97" s="86"/>
      <c r="I97" s="77">
        <v>8244</v>
      </c>
      <c r="J97" s="87"/>
      <c r="K97" s="79"/>
      <c r="L97" s="76"/>
      <c r="M97" s="77">
        <v>3297.6000000000004</v>
      </c>
      <c r="N97" s="77">
        <v>3297.6000000000004</v>
      </c>
      <c r="O97" s="78"/>
      <c r="P97" s="78"/>
      <c r="Q97" s="78"/>
      <c r="R97" s="78"/>
      <c r="S97" s="78"/>
      <c r="T97" s="76"/>
      <c r="U97" s="76"/>
    </row>
    <row r="98" spans="1:21" ht="21.75" x14ac:dyDescent="0.25">
      <c r="A98" s="68" t="s">
        <v>3524</v>
      </c>
      <c r="B98" s="85" t="s">
        <v>3525</v>
      </c>
      <c r="C98" s="9" t="s">
        <v>3523</v>
      </c>
      <c r="D98" s="9" t="s">
        <v>2180</v>
      </c>
      <c r="E98" s="9" t="s">
        <v>1821</v>
      </c>
      <c r="F98" s="82"/>
      <c r="G98" s="71" t="s">
        <v>3292</v>
      </c>
      <c r="H98" s="86"/>
      <c r="I98" s="77">
        <v>8244</v>
      </c>
      <c r="J98" s="87"/>
      <c r="K98" s="79"/>
      <c r="L98" s="76"/>
      <c r="M98" s="77">
        <v>3297.6000000000004</v>
      </c>
      <c r="N98" s="77">
        <v>3297.6000000000004</v>
      </c>
      <c r="O98" s="78"/>
      <c r="P98" s="78"/>
      <c r="Q98" s="78"/>
      <c r="R98" s="78"/>
      <c r="S98" s="78"/>
      <c r="T98" s="76"/>
      <c r="U98" s="76"/>
    </row>
    <row r="99" spans="1:21" ht="21.75" x14ac:dyDescent="0.25">
      <c r="A99" s="68" t="s">
        <v>3526</v>
      </c>
      <c r="B99" s="85"/>
      <c r="C99" s="9" t="s">
        <v>3527</v>
      </c>
      <c r="D99" s="9" t="s">
        <v>1052</v>
      </c>
      <c r="E99" s="9" t="s">
        <v>1183</v>
      </c>
      <c r="F99" s="82"/>
      <c r="G99" s="71" t="s">
        <v>3292</v>
      </c>
      <c r="H99" s="86"/>
      <c r="I99" s="77">
        <v>8244</v>
      </c>
      <c r="J99" s="87"/>
      <c r="K99" s="79"/>
      <c r="L99" s="76"/>
      <c r="M99" s="77">
        <v>3297.6000000000004</v>
      </c>
      <c r="N99" s="77">
        <v>3297.6000000000004</v>
      </c>
      <c r="O99" s="78"/>
      <c r="P99" s="78"/>
      <c r="Q99" s="78"/>
      <c r="R99" s="78"/>
      <c r="S99" s="78"/>
      <c r="T99" s="76"/>
      <c r="U99" s="76"/>
    </row>
    <row r="100" spans="1:21" ht="21.75" x14ac:dyDescent="0.25">
      <c r="A100" s="68" t="s">
        <v>3528</v>
      </c>
      <c r="B100" s="85" t="s">
        <v>3529</v>
      </c>
      <c r="C100" s="9" t="s">
        <v>3530</v>
      </c>
      <c r="D100" s="9" t="s">
        <v>1514</v>
      </c>
      <c r="E100" s="9" t="s">
        <v>1281</v>
      </c>
      <c r="F100" s="82"/>
      <c r="G100" s="71" t="s">
        <v>3292</v>
      </c>
      <c r="H100" s="86"/>
      <c r="I100" s="77">
        <v>8244</v>
      </c>
      <c r="J100" s="87"/>
      <c r="K100" s="79"/>
      <c r="L100" s="76"/>
      <c r="M100" s="77">
        <v>3297.6000000000004</v>
      </c>
      <c r="N100" s="77">
        <v>3297.6000000000004</v>
      </c>
      <c r="O100" s="78"/>
      <c r="P100" s="78"/>
      <c r="Q100" s="78"/>
      <c r="R100" s="78"/>
      <c r="S100" s="78"/>
      <c r="T100" s="76"/>
      <c r="U100" s="76"/>
    </row>
    <row r="101" spans="1:21" ht="21.75" x14ac:dyDescent="0.25">
      <c r="A101" s="68" t="s">
        <v>3531</v>
      </c>
      <c r="B101" s="85" t="s">
        <v>3532</v>
      </c>
      <c r="C101" s="9" t="s">
        <v>1957</v>
      </c>
      <c r="D101" s="9" t="s">
        <v>1890</v>
      </c>
      <c r="E101" s="9" t="s">
        <v>1126</v>
      </c>
      <c r="F101" s="82"/>
      <c r="G101" s="71" t="s">
        <v>3292</v>
      </c>
      <c r="H101" s="86"/>
      <c r="I101" s="77">
        <v>4122</v>
      </c>
      <c r="J101" s="87"/>
      <c r="K101" s="79"/>
      <c r="L101" s="76"/>
      <c r="M101" s="77">
        <v>1648.8000000000002</v>
      </c>
      <c r="N101" s="77">
        <v>1648.8000000000002</v>
      </c>
      <c r="O101" s="78"/>
      <c r="P101" s="78"/>
      <c r="Q101" s="78"/>
      <c r="R101" s="78"/>
      <c r="S101" s="78"/>
      <c r="T101" s="76"/>
      <c r="U101" s="76"/>
    </row>
    <row r="102" spans="1:21" ht="21.75" x14ac:dyDescent="0.25">
      <c r="A102" s="68" t="s">
        <v>3533</v>
      </c>
      <c r="B102" s="85" t="s">
        <v>3534</v>
      </c>
      <c r="C102" s="9" t="s">
        <v>1250</v>
      </c>
      <c r="D102" s="9" t="s">
        <v>1156</v>
      </c>
      <c r="E102" s="9" t="s">
        <v>1125</v>
      </c>
      <c r="F102" s="82"/>
      <c r="G102" s="71" t="s">
        <v>3292</v>
      </c>
      <c r="H102" s="86"/>
      <c r="I102" s="77">
        <v>6183</v>
      </c>
      <c r="J102" s="87"/>
      <c r="K102" s="79"/>
      <c r="L102" s="76"/>
      <c r="M102" s="77">
        <v>2473.2000000000003</v>
      </c>
      <c r="N102" s="77">
        <v>2473.2000000000003</v>
      </c>
      <c r="O102" s="78"/>
      <c r="P102" s="78"/>
      <c r="Q102" s="78"/>
      <c r="R102" s="78"/>
      <c r="S102" s="78"/>
      <c r="T102" s="76"/>
      <c r="U102" s="76"/>
    </row>
    <row r="103" spans="1:21" ht="21.75" x14ac:dyDescent="0.25">
      <c r="A103" s="68" t="s">
        <v>3535</v>
      </c>
      <c r="B103" s="85" t="s">
        <v>3536</v>
      </c>
      <c r="C103" s="9" t="s">
        <v>3537</v>
      </c>
      <c r="D103" s="9" t="s">
        <v>1393</v>
      </c>
      <c r="E103" s="9" t="s">
        <v>1243</v>
      </c>
      <c r="F103" s="82"/>
      <c r="G103" s="71" t="s">
        <v>3292</v>
      </c>
      <c r="H103" s="86"/>
      <c r="I103" s="77">
        <v>6183</v>
      </c>
      <c r="J103" s="87"/>
      <c r="K103" s="79"/>
      <c r="L103" s="76"/>
      <c r="M103" s="77">
        <v>2473.2000000000003</v>
      </c>
      <c r="N103" s="77">
        <v>2473.2000000000003</v>
      </c>
      <c r="O103" s="78"/>
      <c r="P103" s="78"/>
      <c r="Q103" s="78"/>
      <c r="R103" s="78"/>
      <c r="S103" s="78"/>
      <c r="T103" s="76"/>
      <c r="U103" s="76"/>
    </row>
    <row r="104" spans="1:21" ht="21.75" x14ac:dyDescent="0.25">
      <c r="A104" s="68" t="s">
        <v>3538</v>
      </c>
      <c r="B104" s="85" t="s">
        <v>3539</v>
      </c>
      <c r="C104" s="9" t="s">
        <v>3540</v>
      </c>
      <c r="D104" s="9" t="s">
        <v>1343</v>
      </c>
      <c r="E104" s="9" t="s">
        <v>1218</v>
      </c>
      <c r="F104" s="82"/>
      <c r="G104" s="71" t="s">
        <v>3292</v>
      </c>
      <c r="H104" s="86"/>
      <c r="I104" s="77">
        <v>8244</v>
      </c>
      <c r="J104" s="87"/>
      <c r="K104" s="79"/>
      <c r="L104" s="76"/>
      <c r="M104" s="77">
        <v>3297.6000000000004</v>
      </c>
      <c r="N104" s="77">
        <v>3297.6000000000004</v>
      </c>
      <c r="O104" s="78"/>
      <c r="P104" s="78"/>
      <c r="Q104" s="78"/>
      <c r="R104" s="78"/>
      <c r="S104" s="78"/>
      <c r="T104" s="76"/>
      <c r="U104" s="76"/>
    </row>
    <row r="105" spans="1:21" ht="21.75" x14ac:dyDescent="0.25">
      <c r="A105" s="68" t="s">
        <v>3541</v>
      </c>
      <c r="B105" s="85" t="s">
        <v>3542</v>
      </c>
      <c r="C105" s="9" t="s">
        <v>3540</v>
      </c>
      <c r="D105" s="9" t="s">
        <v>1693</v>
      </c>
      <c r="E105" s="9" t="s">
        <v>1199</v>
      </c>
      <c r="F105" s="82"/>
      <c r="G105" s="71" t="s">
        <v>3292</v>
      </c>
      <c r="H105" s="86"/>
      <c r="I105" s="77">
        <v>8244</v>
      </c>
      <c r="J105" s="87"/>
      <c r="K105" s="79"/>
      <c r="L105" s="76"/>
      <c r="M105" s="77">
        <v>3297.6000000000004</v>
      </c>
      <c r="N105" s="77">
        <v>3297.6000000000004</v>
      </c>
      <c r="O105" s="78"/>
      <c r="P105" s="78"/>
      <c r="Q105" s="78"/>
      <c r="R105" s="78"/>
      <c r="S105" s="78"/>
      <c r="T105" s="76"/>
      <c r="U105" s="76"/>
    </row>
    <row r="106" spans="1:21" ht="21.75" x14ac:dyDescent="0.25">
      <c r="A106" s="68" t="s">
        <v>3543</v>
      </c>
      <c r="B106" s="85" t="s">
        <v>3544</v>
      </c>
      <c r="C106" s="9" t="s">
        <v>3545</v>
      </c>
      <c r="D106" s="9" t="s">
        <v>1063</v>
      </c>
      <c r="E106" s="9" t="s">
        <v>1052</v>
      </c>
      <c r="F106" s="82"/>
      <c r="G106" s="71" t="s">
        <v>3292</v>
      </c>
      <c r="H106" s="86"/>
      <c r="I106" s="77">
        <v>8244</v>
      </c>
      <c r="J106" s="87"/>
      <c r="K106" s="79"/>
      <c r="L106" s="76"/>
      <c r="M106" s="77">
        <v>3297.6000000000004</v>
      </c>
      <c r="N106" s="77">
        <v>3297.6000000000004</v>
      </c>
      <c r="O106" s="78"/>
      <c r="P106" s="78"/>
      <c r="Q106" s="78"/>
      <c r="R106" s="78"/>
      <c r="S106" s="78"/>
      <c r="T106" s="76"/>
      <c r="U106" s="76"/>
    </row>
    <row r="107" spans="1:21" ht="21.75" x14ac:dyDescent="0.25">
      <c r="A107" s="68" t="s">
        <v>3546</v>
      </c>
      <c r="B107" s="85"/>
      <c r="C107" s="9" t="s">
        <v>3547</v>
      </c>
      <c r="D107" s="9" t="s">
        <v>1106</v>
      </c>
      <c r="E107" s="9" t="s">
        <v>1063</v>
      </c>
      <c r="F107" s="82"/>
      <c r="G107" s="71" t="s">
        <v>3292</v>
      </c>
      <c r="H107" s="86"/>
      <c r="I107" s="77">
        <v>8244</v>
      </c>
      <c r="J107" s="87"/>
      <c r="K107" s="79"/>
      <c r="L107" s="76"/>
      <c r="M107" s="77">
        <v>3297.6000000000004</v>
      </c>
      <c r="N107" s="77">
        <v>3297.6000000000004</v>
      </c>
      <c r="O107" s="78"/>
      <c r="P107" s="78"/>
      <c r="Q107" s="78"/>
      <c r="R107" s="78"/>
      <c r="S107" s="78"/>
      <c r="T107" s="76"/>
      <c r="U107" s="76"/>
    </row>
    <row r="108" spans="1:21" ht="21.75" x14ac:dyDescent="0.25">
      <c r="A108" s="68" t="s">
        <v>3548</v>
      </c>
      <c r="B108" s="85" t="s">
        <v>3549</v>
      </c>
      <c r="C108" s="9" t="s">
        <v>3550</v>
      </c>
      <c r="D108" s="9" t="s">
        <v>1052</v>
      </c>
      <c r="E108" s="9" t="s">
        <v>2305</v>
      </c>
      <c r="F108" s="82"/>
      <c r="G108" s="71" t="s">
        <v>3292</v>
      </c>
      <c r="H108" s="86"/>
      <c r="I108" s="77">
        <v>8244</v>
      </c>
      <c r="J108" s="87"/>
      <c r="K108" s="79"/>
      <c r="L108" s="76"/>
      <c r="M108" s="77">
        <v>3297.6000000000004</v>
      </c>
      <c r="N108" s="77">
        <v>3297.6000000000004</v>
      </c>
      <c r="O108" s="78"/>
      <c r="P108" s="78"/>
      <c r="Q108" s="78"/>
      <c r="R108" s="78"/>
      <c r="S108" s="78"/>
      <c r="T108" s="76"/>
      <c r="U108" s="76"/>
    </row>
    <row r="109" spans="1:21" ht="21.75" x14ac:dyDescent="0.25">
      <c r="A109" s="68" t="s">
        <v>3551</v>
      </c>
      <c r="B109" s="85" t="s">
        <v>3552</v>
      </c>
      <c r="C109" s="9" t="s">
        <v>3553</v>
      </c>
      <c r="D109" s="9" t="s">
        <v>1052</v>
      </c>
      <c r="E109" s="9" t="s">
        <v>1116</v>
      </c>
      <c r="F109" s="82"/>
      <c r="G109" s="71" t="s">
        <v>3292</v>
      </c>
      <c r="H109" s="86"/>
      <c r="I109" s="77">
        <v>8244</v>
      </c>
      <c r="J109" s="87"/>
      <c r="K109" s="79"/>
      <c r="L109" s="76"/>
      <c r="M109" s="77">
        <v>3297.6000000000004</v>
      </c>
      <c r="N109" s="77">
        <v>3297.6000000000004</v>
      </c>
      <c r="O109" s="78"/>
      <c r="P109" s="78"/>
      <c r="Q109" s="78"/>
      <c r="R109" s="78"/>
      <c r="S109" s="78"/>
      <c r="T109" s="76"/>
      <c r="U109" s="76"/>
    </row>
    <row r="110" spans="1:21" ht="21.75" x14ac:dyDescent="0.25">
      <c r="A110" s="68" t="s">
        <v>3554</v>
      </c>
      <c r="B110" s="85" t="s">
        <v>3555</v>
      </c>
      <c r="C110" s="9" t="s">
        <v>3556</v>
      </c>
      <c r="D110" s="9" t="s">
        <v>1093</v>
      </c>
      <c r="E110" s="9" t="s">
        <v>3557</v>
      </c>
      <c r="F110" s="82"/>
      <c r="G110" s="71" t="s">
        <v>3292</v>
      </c>
      <c r="H110" s="86"/>
      <c r="I110" s="77">
        <v>4122</v>
      </c>
      <c r="J110" s="87"/>
      <c r="K110" s="79"/>
      <c r="L110" s="76"/>
      <c r="M110" s="77">
        <v>1648.8000000000002</v>
      </c>
      <c r="N110" s="77">
        <v>1648.8000000000002</v>
      </c>
      <c r="O110" s="78"/>
      <c r="P110" s="78"/>
      <c r="Q110" s="78"/>
      <c r="R110" s="78"/>
      <c r="S110" s="78"/>
      <c r="T110" s="76"/>
      <c r="U110" s="76"/>
    </row>
    <row r="111" spans="1:21" ht="21.75" x14ac:dyDescent="0.25">
      <c r="A111" s="68" t="s">
        <v>3558</v>
      </c>
      <c r="B111" s="85" t="s">
        <v>3559</v>
      </c>
      <c r="C111" s="9" t="s">
        <v>3560</v>
      </c>
      <c r="D111" s="9" t="s">
        <v>1093</v>
      </c>
      <c r="E111" s="9" t="s">
        <v>1110</v>
      </c>
      <c r="F111" s="82"/>
      <c r="G111" s="71" t="s">
        <v>3292</v>
      </c>
      <c r="H111" s="86"/>
      <c r="I111" s="77">
        <v>8244</v>
      </c>
      <c r="J111" s="87"/>
      <c r="K111" s="79"/>
      <c r="L111" s="76"/>
      <c r="M111" s="77">
        <v>3297.6000000000004</v>
      </c>
      <c r="N111" s="77">
        <v>3297.6000000000004</v>
      </c>
      <c r="O111" s="78"/>
      <c r="P111" s="78"/>
      <c r="Q111" s="78"/>
      <c r="R111" s="78"/>
      <c r="S111" s="78"/>
      <c r="T111" s="76"/>
      <c r="U111" s="76"/>
    </row>
    <row r="112" spans="1:21" ht="21.75" x14ac:dyDescent="0.25">
      <c r="A112" s="68" t="s">
        <v>3561</v>
      </c>
      <c r="B112" s="85" t="s">
        <v>3562</v>
      </c>
      <c r="C112" s="9" t="s">
        <v>3563</v>
      </c>
      <c r="D112" s="9" t="s">
        <v>1890</v>
      </c>
      <c r="E112" s="9" t="s">
        <v>3564</v>
      </c>
      <c r="F112" s="82"/>
      <c r="G112" s="71" t="s">
        <v>3292</v>
      </c>
      <c r="H112" s="86"/>
      <c r="I112" s="77">
        <v>6183</v>
      </c>
      <c r="J112" s="87"/>
      <c r="K112" s="79"/>
      <c r="L112" s="76"/>
      <c r="M112" s="77">
        <v>2473.2000000000003</v>
      </c>
      <c r="N112" s="77">
        <v>2473.2000000000003</v>
      </c>
      <c r="O112" s="78"/>
      <c r="P112" s="78"/>
      <c r="Q112" s="78"/>
      <c r="R112" s="78"/>
      <c r="S112" s="78"/>
      <c r="T112" s="76"/>
      <c r="U112" s="76"/>
    </row>
    <row r="113" spans="1:21" ht="21.75" x14ac:dyDescent="0.25">
      <c r="A113" s="68" t="s">
        <v>3565</v>
      </c>
      <c r="B113" s="85"/>
      <c r="C113" s="9" t="s">
        <v>3563</v>
      </c>
      <c r="D113" s="9" t="s">
        <v>1343</v>
      </c>
      <c r="E113" s="9" t="s">
        <v>1126</v>
      </c>
      <c r="F113" s="82"/>
      <c r="G113" s="71" t="s">
        <v>3292</v>
      </c>
      <c r="H113" s="86"/>
      <c r="I113" s="77">
        <v>4122</v>
      </c>
      <c r="J113" s="87"/>
      <c r="K113" s="79"/>
      <c r="L113" s="76"/>
      <c r="M113" s="77">
        <v>1648.8000000000002</v>
      </c>
      <c r="N113" s="77">
        <v>1648.8000000000002</v>
      </c>
      <c r="O113" s="78"/>
      <c r="P113" s="78"/>
      <c r="Q113" s="78"/>
      <c r="R113" s="78"/>
      <c r="S113" s="78"/>
      <c r="T113" s="76"/>
      <c r="U113" s="76"/>
    </row>
    <row r="114" spans="1:21" ht="21.75" x14ac:dyDescent="0.25">
      <c r="A114" s="68" t="s">
        <v>3566</v>
      </c>
      <c r="B114" s="85" t="s">
        <v>3567</v>
      </c>
      <c r="C114" s="9" t="s">
        <v>3568</v>
      </c>
      <c r="D114" s="9" t="s">
        <v>1126</v>
      </c>
      <c r="E114" s="9" t="s">
        <v>1043</v>
      </c>
      <c r="F114" s="82"/>
      <c r="G114" s="71" t="s">
        <v>3292</v>
      </c>
      <c r="H114" s="86"/>
      <c r="I114" s="77">
        <v>4122</v>
      </c>
      <c r="J114" s="87"/>
      <c r="K114" s="79"/>
      <c r="L114" s="76"/>
      <c r="M114" s="77">
        <v>1648.8000000000002</v>
      </c>
      <c r="N114" s="77">
        <v>1648.8000000000002</v>
      </c>
      <c r="O114" s="78"/>
      <c r="P114" s="78"/>
      <c r="Q114" s="78"/>
      <c r="R114" s="78"/>
      <c r="S114" s="78"/>
      <c r="T114" s="76"/>
      <c r="U114" s="76"/>
    </row>
    <row r="115" spans="1:21" ht="21.75" x14ac:dyDescent="0.25">
      <c r="A115" s="68" t="s">
        <v>3569</v>
      </c>
      <c r="B115" s="85" t="s">
        <v>3570</v>
      </c>
      <c r="C115" s="9" t="s">
        <v>3571</v>
      </c>
      <c r="D115" s="9" t="s">
        <v>1243</v>
      </c>
      <c r="E115" s="9" t="s">
        <v>1719</v>
      </c>
      <c r="F115" s="82"/>
      <c r="G115" s="71" t="s">
        <v>3292</v>
      </c>
      <c r="H115" s="86"/>
      <c r="I115" s="77">
        <v>6183</v>
      </c>
      <c r="J115" s="87"/>
      <c r="K115" s="79"/>
      <c r="L115" s="76"/>
      <c r="M115" s="77">
        <v>2473.2000000000003</v>
      </c>
      <c r="N115" s="77">
        <v>2473.2000000000003</v>
      </c>
      <c r="O115" s="78"/>
      <c r="P115" s="78"/>
      <c r="Q115" s="78"/>
      <c r="R115" s="78"/>
      <c r="S115" s="78"/>
      <c r="T115" s="76"/>
      <c r="U115" s="76"/>
    </row>
    <row r="116" spans="1:21" ht="21.75" x14ac:dyDescent="0.25">
      <c r="A116" s="68" t="s">
        <v>3572</v>
      </c>
      <c r="B116" s="85" t="s">
        <v>3573</v>
      </c>
      <c r="C116" s="9" t="s">
        <v>3574</v>
      </c>
      <c r="D116" s="9" t="s">
        <v>3575</v>
      </c>
      <c r="E116" s="9" t="s">
        <v>1217</v>
      </c>
      <c r="F116" s="82"/>
      <c r="G116" s="71" t="s">
        <v>3292</v>
      </c>
      <c r="H116" s="86"/>
      <c r="I116" s="77">
        <v>8244</v>
      </c>
      <c r="J116" s="87"/>
      <c r="K116" s="79"/>
      <c r="L116" s="76"/>
      <c r="M116" s="77">
        <v>3297.6000000000004</v>
      </c>
      <c r="N116" s="77">
        <v>3297.6000000000004</v>
      </c>
      <c r="O116" s="78"/>
      <c r="P116" s="78"/>
      <c r="Q116" s="78"/>
      <c r="R116" s="78"/>
      <c r="S116" s="78"/>
      <c r="T116" s="76"/>
      <c r="U116" s="76"/>
    </row>
    <row r="117" spans="1:21" ht="21.75" x14ac:dyDescent="0.25">
      <c r="A117" s="68" t="s">
        <v>3576</v>
      </c>
      <c r="B117" s="85"/>
      <c r="C117" s="9" t="s">
        <v>3577</v>
      </c>
      <c r="D117" s="9" t="s">
        <v>1193</v>
      </c>
      <c r="E117" s="9" t="s">
        <v>1110</v>
      </c>
      <c r="F117" s="82"/>
      <c r="G117" s="71" t="s">
        <v>3292</v>
      </c>
      <c r="H117" s="86"/>
      <c r="I117" s="77">
        <v>8244</v>
      </c>
      <c r="J117" s="87"/>
      <c r="K117" s="79"/>
      <c r="L117" s="76"/>
      <c r="M117" s="77">
        <v>3297.6000000000004</v>
      </c>
      <c r="N117" s="77">
        <v>3297.6000000000004</v>
      </c>
      <c r="O117" s="78"/>
      <c r="P117" s="78"/>
      <c r="Q117" s="78"/>
      <c r="R117" s="78"/>
      <c r="S117" s="78"/>
      <c r="T117" s="76"/>
      <c r="U117" s="76"/>
    </row>
    <row r="118" spans="1:21" ht="21.75" x14ac:dyDescent="0.25">
      <c r="A118" s="68" t="s">
        <v>3578</v>
      </c>
      <c r="B118" s="85" t="s">
        <v>3579</v>
      </c>
      <c r="C118" s="9" t="s">
        <v>3577</v>
      </c>
      <c r="D118" s="9" t="s">
        <v>1198</v>
      </c>
      <c r="E118" s="9" t="s">
        <v>3580</v>
      </c>
      <c r="F118" s="82"/>
      <c r="G118" s="71" t="s">
        <v>3292</v>
      </c>
      <c r="H118" s="86"/>
      <c r="I118" s="77">
        <v>4122</v>
      </c>
      <c r="J118" s="87"/>
      <c r="K118" s="79"/>
      <c r="L118" s="76"/>
      <c r="M118" s="77">
        <v>1648.8000000000002</v>
      </c>
      <c r="N118" s="77">
        <v>1648.8000000000002</v>
      </c>
      <c r="O118" s="78"/>
      <c r="P118" s="78"/>
      <c r="Q118" s="78"/>
      <c r="R118" s="78"/>
      <c r="S118" s="78"/>
      <c r="T118" s="76"/>
      <c r="U118" s="76"/>
    </row>
    <row r="119" spans="1:21" ht="21.75" x14ac:dyDescent="0.25">
      <c r="A119" s="68" t="s">
        <v>3581</v>
      </c>
      <c r="B119" s="85" t="s">
        <v>3582</v>
      </c>
      <c r="C119" s="9" t="s">
        <v>3577</v>
      </c>
      <c r="D119" s="9" t="s">
        <v>1251</v>
      </c>
      <c r="E119" s="9" t="s">
        <v>1251</v>
      </c>
      <c r="F119" s="82"/>
      <c r="G119" s="71" t="s">
        <v>3292</v>
      </c>
      <c r="H119" s="86"/>
      <c r="I119" s="77">
        <v>8244</v>
      </c>
      <c r="J119" s="87"/>
      <c r="K119" s="79"/>
      <c r="L119" s="76"/>
      <c r="M119" s="77">
        <v>3297.6000000000004</v>
      </c>
      <c r="N119" s="77">
        <v>3297.6000000000004</v>
      </c>
      <c r="O119" s="78"/>
      <c r="P119" s="78"/>
      <c r="Q119" s="78"/>
      <c r="R119" s="78"/>
      <c r="S119" s="78"/>
      <c r="T119" s="76"/>
      <c r="U119" s="76"/>
    </row>
    <row r="120" spans="1:21" ht="21.75" x14ac:dyDescent="0.25">
      <c r="A120" s="68" t="s">
        <v>3583</v>
      </c>
      <c r="B120" s="85"/>
      <c r="C120" s="9" t="s">
        <v>3577</v>
      </c>
      <c r="D120" s="9" t="s">
        <v>1084</v>
      </c>
      <c r="E120" s="9" t="s">
        <v>1663</v>
      </c>
      <c r="F120" s="82"/>
      <c r="G120" s="71" t="s">
        <v>3292</v>
      </c>
      <c r="H120" s="86"/>
      <c r="I120" s="77">
        <v>8244</v>
      </c>
      <c r="J120" s="87"/>
      <c r="K120" s="79"/>
      <c r="L120" s="76"/>
      <c r="M120" s="77">
        <v>3297.6000000000004</v>
      </c>
      <c r="N120" s="77">
        <v>3297.6000000000004</v>
      </c>
      <c r="O120" s="78"/>
      <c r="P120" s="78"/>
      <c r="Q120" s="78"/>
      <c r="R120" s="78"/>
      <c r="S120" s="78"/>
      <c r="T120" s="76"/>
      <c r="U120" s="76"/>
    </row>
    <row r="121" spans="1:21" ht="21.75" x14ac:dyDescent="0.25">
      <c r="A121" s="68" t="s">
        <v>3584</v>
      </c>
      <c r="B121" s="85" t="s">
        <v>3585</v>
      </c>
      <c r="C121" s="9" t="s">
        <v>3577</v>
      </c>
      <c r="D121" s="9" t="s">
        <v>1115</v>
      </c>
      <c r="E121" s="9" t="s">
        <v>1218</v>
      </c>
      <c r="F121" s="82"/>
      <c r="G121" s="71" t="s">
        <v>3292</v>
      </c>
      <c r="H121" s="86"/>
      <c r="I121" s="77">
        <v>8244</v>
      </c>
      <c r="J121" s="87"/>
      <c r="K121" s="79"/>
      <c r="L121" s="76"/>
      <c r="M121" s="77">
        <v>3297.6000000000004</v>
      </c>
      <c r="N121" s="77">
        <v>3297.6000000000004</v>
      </c>
      <c r="O121" s="78"/>
      <c r="P121" s="78"/>
      <c r="Q121" s="78"/>
      <c r="R121" s="78"/>
      <c r="S121" s="78"/>
      <c r="T121" s="76"/>
      <c r="U121" s="76"/>
    </row>
    <row r="122" spans="1:21" ht="21.75" x14ac:dyDescent="0.25">
      <c r="A122" s="68" t="s">
        <v>3586</v>
      </c>
      <c r="B122" s="85" t="s">
        <v>3587</v>
      </c>
      <c r="C122" s="9" t="s">
        <v>3588</v>
      </c>
      <c r="D122" s="9" t="s">
        <v>1183</v>
      </c>
      <c r="E122" s="9" t="s">
        <v>1083</v>
      </c>
      <c r="F122" s="82"/>
      <c r="G122" s="71" t="s">
        <v>3292</v>
      </c>
      <c r="H122" s="86"/>
      <c r="I122" s="77">
        <v>8244</v>
      </c>
      <c r="J122" s="87"/>
      <c r="K122" s="79"/>
      <c r="L122" s="76"/>
      <c r="M122" s="77">
        <v>3297.6000000000004</v>
      </c>
      <c r="N122" s="77">
        <v>3297.6000000000004</v>
      </c>
      <c r="O122" s="78"/>
      <c r="P122" s="78"/>
      <c r="Q122" s="78"/>
      <c r="R122" s="78"/>
      <c r="S122" s="78"/>
      <c r="T122" s="76"/>
      <c r="U122" s="76"/>
    </row>
    <row r="123" spans="1:21" ht="21.75" x14ac:dyDescent="0.25">
      <c r="A123" s="68" t="s">
        <v>3589</v>
      </c>
      <c r="B123" s="85" t="s">
        <v>3590</v>
      </c>
      <c r="C123" s="9" t="s">
        <v>3591</v>
      </c>
      <c r="D123" s="9" t="s">
        <v>1184</v>
      </c>
      <c r="E123" s="9" t="s">
        <v>1243</v>
      </c>
      <c r="F123" s="82"/>
      <c r="G123" s="71" t="s">
        <v>3292</v>
      </c>
      <c r="H123" s="86"/>
      <c r="I123" s="77">
        <v>8244</v>
      </c>
      <c r="J123" s="87"/>
      <c r="K123" s="79"/>
      <c r="L123" s="76"/>
      <c r="M123" s="77">
        <v>3297.6000000000004</v>
      </c>
      <c r="N123" s="77">
        <v>3297.6000000000004</v>
      </c>
      <c r="O123" s="78"/>
      <c r="P123" s="78"/>
      <c r="Q123" s="78"/>
      <c r="R123" s="78"/>
      <c r="S123" s="78"/>
      <c r="T123" s="76"/>
      <c r="U123" s="76"/>
    </row>
    <row r="124" spans="1:21" ht="21.75" x14ac:dyDescent="0.25">
      <c r="A124" s="68" t="s">
        <v>3592</v>
      </c>
      <c r="B124" s="85" t="s">
        <v>3593</v>
      </c>
      <c r="C124" s="9" t="s">
        <v>2856</v>
      </c>
      <c r="D124" s="9" t="s">
        <v>1111</v>
      </c>
      <c r="E124" s="9" t="s">
        <v>1094</v>
      </c>
      <c r="F124" s="82"/>
      <c r="G124" s="71" t="s">
        <v>3292</v>
      </c>
      <c r="H124" s="86"/>
      <c r="I124" s="77">
        <v>6183</v>
      </c>
      <c r="J124" s="87"/>
      <c r="K124" s="79"/>
      <c r="L124" s="76"/>
      <c r="M124" s="77">
        <v>2473.2000000000003</v>
      </c>
      <c r="N124" s="77">
        <v>2473.2000000000003</v>
      </c>
      <c r="O124" s="78"/>
      <c r="P124" s="78"/>
      <c r="Q124" s="78"/>
      <c r="R124" s="78"/>
      <c r="S124" s="78"/>
      <c r="T124" s="76"/>
      <c r="U124" s="76"/>
    </row>
    <row r="125" spans="1:21" ht="21.75" x14ac:dyDescent="0.25">
      <c r="A125" s="68" t="s">
        <v>3594</v>
      </c>
      <c r="B125" s="85" t="s">
        <v>3595</v>
      </c>
      <c r="C125" s="9" t="s">
        <v>2856</v>
      </c>
      <c r="D125" s="9" t="s">
        <v>1199</v>
      </c>
      <c r="E125" s="9" t="s">
        <v>3596</v>
      </c>
      <c r="F125" s="82"/>
      <c r="G125" s="71" t="s">
        <v>3292</v>
      </c>
      <c r="H125" s="86"/>
      <c r="I125" s="77">
        <v>8244</v>
      </c>
      <c r="J125" s="87"/>
      <c r="K125" s="79"/>
      <c r="L125" s="76"/>
      <c r="M125" s="77">
        <v>3297.6000000000004</v>
      </c>
      <c r="N125" s="77">
        <v>3297.6000000000004</v>
      </c>
      <c r="O125" s="78"/>
      <c r="P125" s="78"/>
      <c r="Q125" s="78"/>
      <c r="R125" s="78"/>
      <c r="S125" s="78"/>
      <c r="T125" s="76"/>
      <c r="U125" s="76"/>
    </row>
    <row r="126" spans="1:21" ht="21.75" x14ac:dyDescent="0.25">
      <c r="A126" s="68" t="s">
        <v>3597</v>
      </c>
      <c r="B126" s="85" t="s">
        <v>3598</v>
      </c>
      <c r="C126" s="9" t="s">
        <v>3599</v>
      </c>
      <c r="D126" s="9" t="s">
        <v>1184</v>
      </c>
      <c r="E126" s="9" t="s">
        <v>1251</v>
      </c>
      <c r="F126" s="82"/>
      <c r="G126" s="71" t="s">
        <v>3292</v>
      </c>
      <c r="H126" s="86"/>
      <c r="I126" s="77">
        <v>8244</v>
      </c>
      <c r="J126" s="87"/>
      <c r="K126" s="79"/>
      <c r="L126" s="76"/>
      <c r="M126" s="77">
        <v>3297.6000000000004</v>
      </c>
      <c r="N126" s="77">
        <v>3297.6000000000004</v>
      </c>
      <c r="O126" s="78"/>
      <c r="P126" s="78"/>
      <c r="Q126" s="78"/>
      <c r="R126" s="78"/>
      <c r="S126" s="78"/>
      <c r="T126" s="76"/>
      <c r="U126" s="76"/>
    </row>
    <row r="127" spans="1:21" ht="21.75" x14ac:dyDescent="0.25">
      <c r="A127" s="68" t="s">
        <v>3600</v>
      </c>
      <c r="B127" s="85"/>
      <c r="C127" s="9" t="s">
        <v>3601</v>
      </c>
      <c r="D127" s="9" t="s">
        <v>1243</v>
      </c>
      <c r="E127" s="9" t="s">
        <v>1052</v>
      </c>
      <c r="F127" s="82"/>
      <c r="G127" s="71" t="s">
        <v>3292</v>
      </c>
      <c r="H127" s="86"/>
      <c r="I127" s="77">
        <v>8244</v>
      </c>
      <c r="J127" s="87"/>
      <c r="K127" s="79"/>
      <c r="L127" s="76"/>
      <c r="M127" s="77">
        <v>3297.6000000000004</v>
      </c>
      <c r="N127" s="77">
        <v>3297.6000000000004</v>
      </c>
      <c r="O127" s="78"/>
      <c r="P127" s="78"/>
      <c r="Q127" s="78"/>
      <c r="R127" s="78"/>
      <c r="S127" s="78"/>
      <c r="T127" s="76"/>
      <c r="U127" s="76"/>
    </row>
    <row r="128" spans="1:21" ht="21.75" x14ac:dyDescent="0.25">
      <c r="A128" s="68" t="s">
        <v>3602</v>
      </c>
      <c r="B128" s="85" t="s">
        <v>3603</v>
      </c>
      <c r="C128" s="9" t="s">
        <v>3604</v>
      </c>
      <c r="D128" s="9" t="s">
        <v>1890</v>
      </c>
      <c r="E128" s="9" t="s">
        <v>1281</v>
      </c>
      <c r="F128" s="82"/>
      <c r="G128" s="71" t="s">
        <v>3292</v>
      </c>
      <c r="H128" s="86"/>
      <c r="I128" s="77">
        <v>8244</v>
      </c>
      <c r="J128" s="87"/>
      <c r="K128" s="79"/>
      <c r="L128" s="76"/>
      <c r="M128" s="77">
        <v>3297.6000000000004</v>
      </c>
      <c r="N128" s="77">
        <v>3297.6000000000004</v>
      </c>
      <c r="O128" s="78"/>
      <c r="P128" s="78"/>
      <c r="Q128" s="78"/>
      <c r="R128" s="78"/>
      <c r="S128" s="78"/>
      <c r="T128" s="76"/>
      <c r="U128" s="76"/>
    </row>
    <row r="129" spans="1:21" ht="21.75" x14ac:dyDescent="0.25">
      <c r="A129" s="68" t="s">
        <v>3605</v>
      </c>
      <c r="B129" s="85" t="s">
        <v>3606</v>
      </c>
      <c r="C129" s="9" t="s">
        <v>3604</v>
      </c>
      <c r="D129" s="9" t="s">
        <v>1243</v>
      </c>
      <c r="E129" s="9" t="s">
        <v>1183</v>
      </c>
      <c r="F129" s="82"/>
      <c r="G129" s="71" t="s">
        <v>3292</v>
      </c>
      <c r="H129" s="86"/>
      <c r="I129" s="77">
        <v>4122</v>
      </c>
      <c r="J129" s="87"/>
      <c r="K129" s="79"/>
      <c r="L129" s="76"/>
      <c r="M129" s="77">
        <v>1648.8000000000002</v>
      </c>
      <c r="N129" s="77">
        <v>1648.8000000000002</v>
      </c>
      <c r="O129" s="78"/>
      <c r="P129" s="78"/>
      <c r="Q129" s="78"/>
      <c r="R129" s="78"/>
      <c r="S129" s="78"/>
      <c r="T129" s="76"/>
      <c r="U129" s="76"/>
    </row>
    <row r="130" spans="1:21" ht="21.75" x14ac:dyDescent="0.25">
      <c r="A130" s="68" t="s">
        <v>3607</v>
      </c>
      <c r="B130" s="85" t="s">
        <v>3608</v>
      </c>
      <c r="C130" s="9" t="s">
        <v>3609</v>
      </c>
      <c r="D130" s="9" t="s">
        <v>1063</v>
      </c>
      <c r="E130" s="9" t="s">
        <v>1218</v>
      </c>
      <c r="F130" s="82"/>
      <c r="G130" s="71" t="s">
        <v>3292</v>
      </c>
      <c r="H130" s="86"/>
      <c r="I130" s="77">
        <v>2061</v>
      </c>
      <c r="J130" s="87"/>
      <c r="K130" s="79"/>
      <c r="L130" s="76"/>
      <c r="M130" s="77">
        <v>824.40000000000009</v>
      </c>
      <c r="N130" s="77">
        <v>824.40000000000009</v>
      </c>
      <c r="O130" s="78"/>
      <c r="P130" s="78"/>
      <c r="Q130" s="78"/>
      <c r="R130" s="78"/>
      <c r="S130" s="78"/>
      <c r="T130" s="76"/>
      <c r="U130" s="76"/>
    </row>
    <row r="131" spans="1:21" ht="21.75" x14ac:dyDescent="0.25">
      <c r="A131" s="68" t="s">
        <v>3610</v>
      </c>
      <c r="B131" s="85" t="s">
        <v>3611</v>
      </c>
      <c r="C131" s="9" t="s">
        <v>3612</v>
      </c>
      <c r="D131" s="9" t="s">
        <v>3564</v>
      </c>
      <c r="E131" s="9" t="s">
        <v>3613</v>
      </c>
      <c r="F131" s="82"/>
      <c r="G131" s="71" t="s">
        <v>3292</v>
      </c>
      <c r="H131" s="86"/>
      <c r="I131" s="77">
        <v>8244</v>
      </c>
      <c r="J131" s="87"/>
      <c r="K131" s="79"/>
      <c r="L131" s="76"/>
      <c r="M131" s="77">
        <v>3297.6000000000004</v>
      </c>
      <c r="N131" s="77">
        <v>3297.6000000000004</v>
      </c>
      <c r="O131" s="78"/>
      <c r="P131" s="78"/>
      <c r="Q131" s="78"/>
      <c r="R131" s="78"/>
      <c r="S131" s="78"/>
      <c r="T131" s="76"/>
      <c r="U131" s="76"/>
    </row>
    <row r="132" spans="1:21" ht="21.75" x14ac:dyDescent="0.25">
      <c r="A132" s="68" t="s">
        <v>3614</v>
      </c>
      <c r="B132" s="85" t="s">
        <v>3615</v>
      </c>
      <c r="C132" s="9" t="s">
        <v>3616</v>
      </c>
      <c r="D132" s="9" t="s">
        <v>1063</v>
      </c>
      <c r="E132" s="9" t="s">
        <v>1292</v>
      </c>
      <c r="F132" s="82"/>
      <c r="G132" s="71" t="s">
        <v>3292</v>
      </c>
      <c r="H132" s="86"/>
      <c r="I132" s="77">
        <v>8244</v>
      </c>
      <c r="J132" s="87"/>
      <c r="K132" s="79"/>
      <c r="L132" s="76"/>
      <c r="M132" s="77">
        <v>3297.6000000000004</v>
      </c>
      <c r="N132" s="77">
        <v>3297.6000000000004</v>
      </c>
      <c r="O132" s="78"/>
      <c r="P132" s="78"/>
      <c r="Q132" s="78"/>
      <c r="R132" s="78"/>
      <c r="S132" s="78"/>
      <c r="T132" s="76"/>
      <c r="U132" s="76"/>
    </row>
    <row r="133" spans="1:21" ht="21.75" x14ac:dyDescent="0.25">
      <c r="A133" s="68" t="s">
        <v>3617</v>
      </c>
      <c r="B133" s="85" t="s">
        <v>3618</v>
      </c>
      <c r="C133" s="9" t="s">
        <v>3619</v>
      </c>
      <c r="D133" s="9" t="s">
        <v>1115</v>
      </c>
      <c r="E133" s="9" t="s">
        <v>1120</v>
      </c>
      <c r="F133" s="82"/>
      <c r="G133" s="71" t="s">
        <v>3292</v>
      </c>
      <c r="H133" s="86"/>
      <c r="I133" s="77">
        <v>8244</v>
      </c>
      <c r="J133" s="87"/>
      <c r="K133" s="79"/>
      <c r="L133" s="76"/>
      <c r="M133" s="77">
        <v>3297.6000000000004</v>
      </c>
      <c r="N133" s="77">
        <v>3297.6000000000004</v>
      </c>
      <c r="O133" s="78"/>
      <c r="P133" s="78"/>
      <c r="Q133" s="78"/>
      <c r="R133" s="78"/>
      <c r="S133" s="78"/>
      <c r="T133" s="76"/>
      <c r="U133" s="76"/>
    </row>
    <row r="134" spans="1:21" ht="21.75" x14ac:dyDescent="0.25">
      <c r="A134" s="68" t="s">
        <v>3620</v>
      </c>
      <c r="B134" s="85" t="s">
        <v>3621</v>
      </c>
      <c r="C134" s="9" t="s">
        <v>3622</v>
      </c>
      <c r="D134" s="9" t="s">
        <v>1890</v>
      </c>
      <c r="E134" s="9" t="s">
        <v>1199</v>
      </c>
      <c r="F134" s="82"/>
      <c r="G134" s="71" t="s">
        <v>3292</v>
      </c>
      <c r="H134" s="86"/>
      <c r="I134" s="77">
        <v>8244</v>
      </c>
      <c r="J134" s="87"/>
      <c r="K134" s="79"/>
      <c r="L134" s="76"/>
      <c r="M134" s="77">
        <v>3297.6000000000004</v>
      </c>
      <c r="N134" s="77">
        <v>3297.6000000000004</v>
      </c>
      <c r="O134" s="78"/>
      <c r="P134" s="78"/>
      <c r="Q134" s="78"/>
      <c r="R134" s="78"/>
      <c r="S134" s="78"/>
      <c r="T134" s="76"/>
      <c r="U134" s="76"/>
    </row>
    <row r="135" spans="1:21" ht="21.75" x14ac:dyDescent="0.25">
      <c r="A135" s="68" t="s">
        <v>3623</v>
      </c>
      <c r="B135" s="85" t="s">
        <v>3624</v>
      </c>
      <c r="C135" s="9" t="s">
        <v>3625</v>
      </c>
      <c r="D135" s="9" t="s">
        <v>1663</v>
      </c>
      <c r="E135" s="9" t="s">
        <v>1126</v>
      </c>
      <c r="F135" s="82"/>
      <c r="G135" s="71" t="s">
        <v>3292</v>
      </c>
      <c r="H135" s="86"/>
      <c r="I135" s="77">
        <v>2061</v>
      </c>
      <c r="J135" s="87"/>
      <c r="K135" s="79"/>
      <c r="L135" s="76"/>
      <c r="M135" s="77">
        <v>824.40000000000009</v>
      </c>
      <c r="N135" s="77">
        <v>824.40000000000009</v>
      </c>
      <c r="O135" s="78"/>
      <c r="P135" s="78"/>
      <c r="Q135" s="78"/>
      <c r="R135" s="78"/>
      <c r="S135" s="78"/>
      <c r="T135" s="76"/>
      <c r="U135" s="76"/>
    </row>
    <row r="136" spans="1:21" ht="21.75" x14ac:dyDescent="0.25">
      <c r="A136" s="68" t="s">
        <v>3626</v>
      </c>
      <c r="B136" s="85" t="s">
        <v>3627</v>
      </c>
      <c r="C136" s="9" t="s">
        <v>1292</v>
      </c>
      <c r="D136" s="9" t="s">
        <v>1140</v>
      </c>
      <c r="E136" s="9" t="s">
        <v>1070</v>
      </c>
      <c r="F136" s="82"/>
      <c r="G136" s="71" t="s">
        <v>3292</v>
      </c>
      <c r="H136" s="86"/>
      <c r="I136" s="77">
        <v>8244</v>
      </c>
      <c r="J136" s="87"/>
      <c r="K136" s="79"/>
      <c r="L136" s="76"/>
      <c r="M136" s="77">
        <v>3297.6000000000004</v>
      </c>
      <c r="N136" s="77">
        <v>3297.6000000000004</v>
      </c>
      <c r="O136" s="78"/>
      <c r="P136" s="78"/>
      <c r="Q136" s="78"/>
      <c r="R136" s="78"/>
      <c r="S136" s="78"/>
      <c r="T136" s="76"/>
      <c r="U136" s="76"/>
    </row>
    <row r="137" spans="1:21" ht="21.75" x14ac:dyDescent="0.25">
      <c r="A137" s="68" t="s">
        <v>3628</v>
      </c>
      <c r="B137" s="85" t="s">
        <v>3629</v>
      </c>
      <c r="C137" s="9" t="s">
        <v>1292</v>
      </c>
      <c r="D137" s="9" t="s">
        <v>3630</v>
      </c>
      <c r="E137" s="9" t="s">
        <v>1251</v>
      </c>
      <c r="F137" s="82"/>
      <c r="G137" s="71" t="s">
        <v>3292</v>
      </c>
      <c r="H137" s="86"/>
      <c r="I137" s="77">
        <v>8244</v>
      </c>
      <c r="J137" s="87"/>
      <c r="K137" s="79"/>
      <c r="L137" s="76"/>
      <c r="M137" s="77">
        <v>3297.6000000000004</v>
      </c>
      <c r="N137" s="77">
        <v>3297.6000000000004</v>
      </c>
      <c r="O137" s="78"/>
      <c r="P137" s="78"/>
      <c r="Q137" s="78"/>
      <c r="R137" s="78"/>
      <c r="S137" s="78"/>
      <c r="T137" s="76"/>
      <c r="U137" s="76"/>
    </row>
    <row r="138" spans="1:21" ht="21.75" x14ac:dyDescent="0.25">
      <c r="A138" s="68" t="s">
        <v>3631</v>
      </c>
      <c r="B138" s="85"/>
      <c r="C138" s="9" t="s">
        <v>3632</v>
      </c>
      <c r="D138" s="9" t="s">
        <v>2224</v>
      </c>
      <c r="E138" s="9" t="s">
        <v>1199</v>
      </c>
      <c r="F138" s="82"/>
      <c r="G138" s="71" t="s">
        <v>3292</v>
      </c>
      <c r="H138" s="86"/>
      <c r="I138" s="77">
        <v>8244</v>
      </c>
      <c r="J138" s="87"/>
      <c r="K138" s="79"/>
      <c r="L138" s="76"/>
      <c r="M138" s="77">
        <v>3297.6000000000004</v>
      </c>
      <c r="N138" s="77">
        <v>3297.6000000000004</v>
      </c>
      <c r="O138" s="78"/>
      <c r="P138" s="78"/>
      <c r="Q138" s="78"/>
      <c r="R138" s="78"/>
      <c r="S138" s="78"/>
      <c r="T138" s="76"/>
      <c r="U138" s="76"/>
    </row>
    <row r="139" spans="1:21" ht="21.75" x14ac:dyDescent="0.25">
      <c r="A139" s="68" t="s">
        <v>3633</v>
      </c>
      <c r="B139" s="85"/>
      <c r="C139" s="9" t="s">
        <v>2200</v>
      </c>
      <c r="D139" s="9" t="s">
        <v>1071</v>
      </c>
      <c r="E139" s="9" t="s">
        <v>1070</v>
      </c>
      <c r="F139" s="82"/>
      <c r="G139" s="71" t="s">
        <v>3292</v>
      </c>
      <c r="H139" s="86"/>
      <c r="I139" s="77">
        <v>8244</v>
      </c>
      <c r="J139" s="87"/>
      <c r="K139" s="79"/>
      <c r="L139" s="76"/>
      <c r="M139" s="77">
        <v>3297.6000000000004</v>
      </c>
      <c r="N139" s="77">
        <v>3297.6000000000004</v>
      </c>
      <c r="O139" s="78"/>
      <c r="P139" s="78"/>
      <c r="Q139" s="78"/>
      <c r="R139" s="78"/>
      <c r="S139" s="78"/>
      <c r="T139" s="76"/>
      <c r="U139" s="76"/>
    </row>
    <row r="140" spans="1:21" ht="21.75" x14ac:dyDescent="0.25">
      <c r="A140" s="68" t="s">
        <v>3634</v>
      </c>
      <c r="B140" s="85"/>
      <c r="C140" s="9" t="s">
        <v>2200</v>
      </c>
      <c r="D140" s="9" t="s">
        <v>1199</v>
      </c>
      <c r="E140" s="9"/>
      <c r="F140" s="82"/>
      <c r="G140" s="71" t="s">
        <v>3292</v>
      </c>
      <c r="H140" s="86"/>
      <c r="I140" s="77">
        <v>8244</v>
      </c>
      <c r="J140" s="87"/>
      <c r="K140" s="79"/>
      <c r="L140" s="76"/>
      <c r="M140" s="77">
        <v>3297.6000000000004</v>
      </c>
      <c r="N140" s="77">
        <v>3297.6000000000004</v>
      </c>
      <c r="O140" s="78"/>
      <c r="P140" s="78"/>
      <c r="Q140" s="78"/>
      <c r="R140" s="78"/>
      <c r="S140" s="78"/>
      <c r="T140" s="76"/>
      <c r="U140" s="76"/>
    </row>
    <row r="141" spans="1:21" ht="21.75" x14ac:dyDescent="0.25">
      <c r="A141" s="68" t="s">
        <v>3635</v>
      </c>
      <c r="B141" s="85" t="s">
        <v>3636</v>
      </c>
      <c r="C141" s="9" t="s">
        <v>2200</v>
      </c>
      <c r="D141" s="9" t="s">
        <v>1218</v>
      </c>
      <c r="E141" s="9" t="s">
        <v>3637</v>
      </c>
      <c r="F141" s="82"/>
      <c r="G141" s="71" t="s">
        <v>3292</v>
      </c>
      <c r="H141" s="86"/>
      <c r="I141" s="77">
        <v>8244</v>
      </c>
      <c r="J141" s="87"/>
      <c r="K141" s="79"/>
      <c r="L141" s="76"/>
      <c r="M141" s="77">
        <v>3297.6000000000004</v>
      </c>
      <c r="N141" s="77">
        <v>3297.6000000000004</v>
      </c>
      <c r="O141" s="78"/>
      <c r="P141" s="78"/>
      <c r="Q141" s="78"/>
      <c r="R141" s="78"/>
      <c r="S141" s="78"/>
      <c r="T141" s="76"/>
      <c r="U141" s="76"/>
    </row>
    <row r="142" spans="1:21" ht="21.75" x14ac:dyDescent="0.25">
      <c r="A142" s="68" t="s">
        <v>3638</v>
      </c>
      <c r="B142" s="85"/>
      <c r="C142" s="9" t="s">
        <v>2200</v>
      </c>
      <c r="D142" s="9" t="s">
        <v>1105</v>
      </c>
      <c r="E142" s="9" t="s">
        <v>3557</v>
      </c>
      <c r="F142" s="82"/>
      <c r="G142" s="71" t="s">
        <v>3292</v>
      </c>
      <c r="H142" s="86"/>
      <c r="I142" s="77">
        <v>4122</v>
      </c>
      <c r="J142" s="87"/>
      <c r="K142" s="79"/>
      <c r="L142" s="76"/>
      <c r="M142" s="77">
        <v>1648.8000000000002</v>
      </c>
      <c r="N142" s="77">
        <v>1648.8000000000002</v>
      </c>
      <c r="O142" s="78"/>
      <c r="P142" s="78"/>
      <c r="Q142" s="78"/>
      <c r="R142" s="78"/>
      <c r="S142" s="78"/>
      <c r="T142" s="76"/>
      <c r="U142" s="76"/>
    </row>
    <row r="143" spans="1:21" ht="21.75" x14ac:dyDescent="0.25">
      <c r="A143" s="68" t="s">
        <v>3639</v>
      </c>
      <c r="B143" s="85" t="s">
        <v>3640</v>
      </c>
      <c r="C143" s="9" t="s">
        <v>2200</v>
      </c>
      <c r="D143" s="9" t="s">
        <v>1462</v>
      </c>
      <c r="E143" s="9" t="s">
        <v>1243</v>
      </c>
      <c r="F143" s="82"/>
      <c r="G143" s="71" t="s">
        <v>3292</v>
      </c>
      <c r="H143" s="86"/>
      <c r="I143" s="77">
        <v>8244</v>
      </c>
      <c r="J143" s="87"/>
      <c r="K143" s="79"/>
      <c r="L143" s="76"/>
      <c r="M143" s="77">
        <v>3297.6000000000004</v>
      </c>
      <c r="N143" s="77">
        <v>3297.6000000000004</v>
      </c>
      <c r="O143" s="78"/>
      <c r="P143" s="78"/>
      <c r="Q143" s="78"/>
      <c r="R143" s="78"/>
      <c r="S143" s="78"/>
      <c r="T143" s="76"/>
      <c r="U143" s="76"/>
    </row>
    <row r="144" spans="1:21" ht="21.75" x14ac:dyDescent="0.25">
      <c r="A144" s="68" t="s">
        <v>3641</v>
      </c>
      <c r="B144" s="85" t="s">
        <v>3642</v>
      </c>
      <c r="C144" s="9" t="s">
        <v>3643</v>
      </c>
      <c r="D144" s="9" t="s">
        <v>1546</v>
      </c>
      <c r="E144" s="9" t="s">
        <v>1115</v>
      </c>
      <c r="F144" s="82"/>
      <c r="G144" s="71" t="s">
        <v>3292</v>
      </c>
      <c r="H144" s="86"/>
      <c r="I144" s="77">
        <v>8244</v>
      </c>
      <c r="J144" s="87"/>
      <c r="K144" s="79"/>
      <c r="L144" s="76"/>
      <c r="M144" s="77">
        <v>3297.6000000000004</v>
      </c>
      <c r="N144" s="77">
        <v>3297.6000000000004</v>
      </c>
      <c r="O144" s="78"/>
      <c r="P144" s="78"/>
      <c r="Q144" s="78"/>
      <c r="R144" s="78"/>
      <c r="S144" s="78"/>
      <c r="T144" s="76"/>
      <c r="U144" s="76"/>
    </row>
    <row r="145" spans="1:21" ht="21.75" x14ac:dyDescent="0.25">
      <c r="A145" s="68" t="s">
        <v>3644</v>
      </c>
      <c r="B145" s="85" t="s">
        <v>3645</v>
      </c>
      <c r="C145" s="9" t="s">
        <v>3646</v>
      </c>
      <c r="D145" s="9" t="s">
        <v>1510</v>
      </c>
      <c r="E145" s="9" t="s">
        <v>1043</v>
      </c>
      <c r="F145" s="82"/>
      <c r="G145" s="71" t="s">
        <v>3292</v>
      </c>
      <c r="H145" s="86"/>
      <c r="I145" s="77">
        <v>8244</v>
      </c>
      <c r="J145" s="87"/>
      <c r="K145" s="79"/>
      <c r="L145" s="76"/>
      <c r="M145" s="77">
        <v>3297.6000000000004</v>
      </c>
      <c r="N145" s="77">
        <v>3297.6000000000004</v>
      </c>
      <c r="O145" s="78"/>
      <c r="P145" s="78"/>
      <c r="Q145" s="78"/>
      <c r="R145" s="78"/>
      <c r="S145" s="78"/>
      <c r="T145" s="76"/>
      <c r="U145" s="76"/>
    </row>
    <row r="146" spans="1:21" ht="21.75" x14ac:dyDescent="0.25">
      <c r="A146" s="68" t="s">
        <v>3647</v>
      </c>
      <c r="B146" s="85" t="s">
        <v>3648</v>
      </c>
      <c r="C146" s="9" t="s">
        <v>2324</v>
      </c>
      <c r="D146" s="9" t="s">
        <v>1251</v>
      </c>
      <c r="E146" s="9" t="s">
        <v>1260</v>
      </c>
      <c r="F146" s="82"/>
      <c r="G146" s="71" t="s">
        <v>3292</v>
      </c>
      <c r="H146" s="86"/>
      <c r="I146" s="77">
        <v>8244</v>
      </c>
      <c r="J146" s="87"/>
      <c r="K146" s="79"/>
      <c r="L146" s="76"/>
      <c r="M146" s="77">
        <v>3297.6000000000004</v>
      </c>
      <c r="N146" s="77">
        <v>3297.6000000000004</v>
      </c>
      <c r="O146" s="78"/>
      <c r="P146" s="78"/>
      <c r="Q146" s="78"/>
      <c r="R146" s="78"/>
      <c r="S146" s="78"/>
      <c r="T146" s="76"/>
      <c r="U146" s="76"/>
    </row>
    <row r="147" spans="1:21" ht="21.75" x14ac:dyDescent="0.25">
      <c r="A147" s="68" t="s">
        <v>3649</v>
      </c>
      <c r="B147" s="85" t="s">
        <v>3650</v>
      </c>
      <c r="C147" s="9" t="s">
        <v>3651</v>
      </c>
      <c r="D147" s="9" t="s">
        <v>1111</v>
      </c>
      <c r="E147" s="9" t="s">
        <v>3376</v>
      </c>
      <c r="F147" s="82"/>
      <c r="G147" s="71" t="s">
        <v>3292</v>
      </c>
      <c r="H147" s="86"/>
      <c r="I147" s="77">
        <v>8244</v>
      </c>
      <c r="J147" s="87"/>
      <c r="K147" s="79"/>
      <c r="L147" s="76"/>
      <c r="M147" s="77">
        <v>3297.6000000000004</v>
      </c>
      <c r="N147" s="77">
        <v>3297.6000000000004</v>
      </c>
      <c r="O147" s="78"/>
      <c r="P147" s="78"/>
      <c r="Q147" s="78"/>
      <c r="R147" s="78"/>
      <c r="S147" s="78"/>
      <c r="T147" s="76"/>
      <c r="U147" s="76"/>
    </row>
    <row r="148" spans="1:21" ht="21.75" x14ac:dyDescent="0.25">
      <c r="A148" s="68" t="s">
        <v>3652</v>
      </c>
      <c r="B148" s="85"/>
      <c r="C148" s="9" t="s">
        <v>3651</v>
      </c>
      <c r="D148" s="9" t="s">
        <v>1348</v>
      </c>
      <c r="E148" s="9" t="s">
        <v>1116</v>
      </c>
      <c r="F148" s="82"/>
      <c r="G148" s="71" t="s">
        <v>3292</v>
      </c>
      <c r="H148" s="86"/>
      <c r="I148" s="77">
        <v>8244</v>
      </c>
      <c r="J148" s="87"/>
      <c r="K148" s="79"/>
      <c r="L148" s="76"/>
      <c r="M148" s="77">
        <v>3297.6000000000004</v>
      </c>
      <c r="N148" s="77">
        <v>3297.6000000000004</v>
      </c>
      <c r="O148" s="78"/>
      <c r="P148" s="78"/>
      <c r="Q148" s="78"/>
      <c r="R148" s="78"/>
      <c r="S148" s="78"/>
      <c r="T148" s="76"/>
      <c r="U148" s="76"/>
    </row>
    <row r="149" spans="1:21" ht="21.75" x14ac:dyDescent="0.25">
      <c r="A149" s="68" t="s">
        <v>3653</v>
      </c>
      <c r="B149" s="85" t="s">
        <v>3654</v>
      </c>
      <c r="C149" s="9" t="s">
        <v>2276</v>
      </c>
      <c r="D149" s="9" t="s">
        <v>1071</v>
      </c>
      <c r="E149" s="9" t="s">
        <v>1343</v>
      </c>
      <c r="F149" s="82"/>
      <c r="G149" s="71" t="s">
        <v>3292</v>
      </c>
      <c r="H149" s="86"/>
      <c r="I149" s="77">
        <v>8244</v>
      </c>
      <c r="J149" s="87"/>
      <c r="K149" s="79"/>
      <c r="L149" s="76"/>
      <c r="M149" s="77">
        <v>3297.6000000000004</v>
      </c>
      <c r="N149" s="77">
        <v>3297.6000000000004</v>
      </c>
      <c r="O149" s="78"/>
      <c r="P149" s="78"/>
      <c r="Q149" s="78"/>
      <c r="R149" s="78"/>
      <c r="S149" s="78"/>
      <c r="T149" s="76"/>
      <c r="U149" s="76"/>
    </row>
    <row r="150" spans="1:21" ht="21.75" x14ac:dyDescent="0.25">
      <c r="A150" s="68" t="s">
        <v>3655</v>
      </c>
      <c r="B150" s="85" t="s">
        <v>3656</v>
      </c>
      <c r="C150" s="9" t="s">
        <v>2276</v>
      </c>
      <c r="D150" s="9" t="s">
        <v>1088</v>
      </c>
      <c r="E150" s="9" t="s">
        <v>1094</v>
      </c>
      <c r="F150" s="82"/>
      <c r="G150" s="71" t="s">
        <v>3292</v>
      </c>
      <c r="H150" s="86"/>
      <c r="I150" s="77">
        <v>8244</v>
      </c>
      <c r="J150" s="87"/>
      <c r="K150" s="79"/>
      <c r="L150" s="76"/>
      <c r="M150" s="77">
        <v>3297.6000000000004</v>
      </c>
      <c r="N150" s="77">
        <v>3297.6000000000004</v>
      </c>
      <c r="O150" s="78"/>
      <c r="P150" s="78"/>
      <c r="Q150" s="78"/>
      <c r="R150" s="78"/>
      <c r="S150" s="78"/>
      <c r="T150" s="76"/>
      <c r="U150" s="76"/>
    </row>
    <row r="151" spans="1:21" ht="21.75" x14ac:dyDescent="0.25">
      <c r="A151" s="68" t="s">
        <v>3657</v>
      </c>
      <c r="B151" s="85" t="s">
        <v>3658</v>
      </c>
      <c r="C151" s="9" t="s">
        <v>2276</v>
      </c>
      <c r="D151" s="9" t="s">
        <v>1116</v>
      </c>
      <c r="E151" s="9" t="s">
        <v>1198</v>
      </c>
      <c r="F151" s="82"/>
      <c r="G151" s="71" t="s">
        <v>3292</v>
      </c>
      <c r="H151" s="86"/>
      <c r="I151" s="77">
        <v>8244</v>
      </c>
      <c r="J151" s="87"/>
      <c r="K151" s="79"/>
      <c r="L151" s="76"/>
      <c r="M151" s="77">
        <v>3297.6000000000004</v>
      </c>
      <c r="N151" s="77">
        <v>3297.6000000000004</v>
      </c>
      <c r="O151" s="78"/>
      <c r="P151" s="78"/>
      <c r="Q151" s="78"/>
      <c r="R151" s="78"/>
      <c r="S151" s="78"/>
      <c r="T151" s="76"/>
      <c r="U151" s="76"/>
    </row>
    <row r="152" spans="1:21" ht="21.75" x14ac:dyDescent="0.25">
      <c r="A152" s="68" t="s">
        <v>3659</v>
      </c>
      <c r="B152" s="85" t="s">
        <v>3660</v>
      </c>
      <c r="C152" s="9" t="s">
        <v>3661</v>
      </c>
      <c r="D152" s="9" t="s">
        <v>1218</v>
      </c>
      <c r="E152" s="9" t="s">
        <v>1647</v>
      </c>
      <c r="F152" s="82"/>
      <c r="G152" s="71" t="s">
        <v>3292</v>
      </c>
      <c r="H152" s="86"/>
      <c r="I152" s="77">
        <v>2061</v>
      </c>
      <c r="J152" s="87"/>
      <c r="K152" s="79"/>
      <c r="L152" s="76"/>
      <c r="M152" s="77">
        <v>824.40000000000009</v>
      </c>
      <c r="N152" s="77">
        <v>824.40000000000009</v>
      </c>
      <c r="O152" s="78"/>
      <c r="P152" s="78"/>
      <c r="Q152" s="78"/>
      <c r="R152" s="78"/>
      <c r="S152" s="78"/>
      <c r="T152" s="76"/>
      <c r="U152" s="76"/>
    </row>
    <row r="153" spans="1:21" ht="21.75" x14ac:dyDescent="0.25">
      <c r="A153" s="68" t="s">
        <v>3662</v>
      </c>
      <c r="B153" s="85" t="s">
        <v>3663</v>
      </c>
      <c r="C153" s="9" t="s">
        <v>3664</v>
      </c>
      <c r="D153" s="9" t="s">
        <v>1217</v>
      </c>
      <c r="E153" s="9" t="s">
        <v>1062</v>
      </c>
      <c r="F153" s="82"/>
      <c r="G153" s="71" t="s">
        <v>3292</v>
      </c>
      <c r="H153" s="86"/>
      <c r="I153" s="77">
        <v>8244</v>
      </c>
      <c r="J153" s="87"/>
      <c r="K153" s="79"/>
      <c r="L153" s="76"/>
      <c r="M153" s="77">
        <v>3297.6000000000004</v>
      </c>
      <c r="N153" s="77">
        <v>3297.6000000000004</v>
      </c>
      <c r="O153" s="78"/>
      <c r="P153" s="78"/>
      <c r="Q153" s="78"/>
      <c r="R153" s="78"/>
      <c r="S153" s="78"/>
      <c r="T153" s="76"/>
      <c r="U153" s="76"/>
    </row>
    <row r="154" spans="1:21" ht="21.75" x14ac:dyDescent="0.25">
      <c r="A154" s="68" t="s">
        <v>3665</v>
      </c>
      <c r="B154" s="85" t="s">
        <v>3666</v>
      </c>
      <c r="C154" s="9" t="s">
        <v>1100</v>
      </c>
      <c r="D154" s="9" t="s">
        <v>1540</v>
      </c>
      <c r="E154" s="9" t="s">
        <v>1540</v>
      </c>
      <c r="F154" s="82"/>
      <c r="G154" s="71" t="s">
        <v>3292</v>
      </c>
      <c r="H154" s="86"/>
      <c r="I154" s="77">
        <v>8244</v>
      </c>
      <c r="J154" s="87"/>
      <c r="K154" s="79"/>
      <c r="L154" s="76"/>
      <c r="M154" s="77">
        <v>3297.6000000000004</v>
      </c>
      <c r="N154" s="77">
        <v>3297.6000000000004</v>
      </c>
      <c r="O154" s="78"/>
      <c r="P154" s="78"/>
      <c r="Q154" s="78"/>
      <c r="R154" s="78"/>
      <c r="S154" s="78"/>
      <c r="T154" s="76"/>
      <c r="U154" s="76"/>
    </row>
    <row r="155" spans="1:21" ht="21.75" x14ac:dyDescent="0.25">
      <c r="A155" s="68" t="s">
        <v>3667</v>
      </c>
      <c r="B155" s="85" t="s">
        <v>3668</v>
      </c>
      <c r="C155" s="9" t="s">
        <v>1100</v>
      </c>
      <c r="D155" s="9" t="s">
        <v>3575</v>
      </c>
      <c r="E155" s="9" t="s">
        <v>1490</v>
      </c>
      <c r="F155" s="82"/>
      <c r="G155" s="71" t="s">
        <v>3292</v>
      </c>
      <c r="H155" s="86"/>
      <c r="I155" s="77">
        <v>8244</v>
      </c>
      <c r="J155" s="87"/>
      <c r="K155" s="79"/>
      <c r="L155" s="76"/>
      <c r="M155" s="77">
        <v>3297.6000000000004</v>
      </c>
      <c r="N155" s="77">
        <v>3297.6000000000004</v>
      </c>
      <c r="O155" s="78"/>
      <c r="P155" s="78"/>
      <c r="Q155" s="78"/>
      <c r="R155" s="78"/>
      <c r="S155" s="78"/>
      <c r="T155" s="76"/>
      <c r="U155" s="76"/>
    </row>
    <row r="156" spans="1:21" ht="21.75" x14ac:dyDescent="0.25">
      <c r="A156" s="68" t="s">
        <v>3669</v>
      </c>
      <c r="B156" s="85" t="s">
        <v>3670</v>
      </c>
      <c r="C156" s="9" t="s">
        <v>1100</v>
      </c>
      <c r="D156" s="9" t="s">
        <v>1217</v>
      </c>
      <c r="E156" s="9" t="s">
        <v>1251</v>
      </c>
      <c r="F156" s="82"/>
      <c r="G156" s="71" t="s">
        <v>3292</v>
      </c>
      <c r="H156" s="86"/>
      <c r="I156" s="77">
        <v>6183</v>
      </c>
      <c r="J156" s="87"/>
      <c r="K156" s="79"/>
      <c r="L156" s="76"/>
      <c r="M156" s="77">
        <v>2473.2000000000003</v>
      </c>
      <c r="N156" s="77">
        <v>2473.2000000000003</v>
      </c>
      <c r="O156" s="78"/>
      <c r="P156" s="78"/>
      <c r="Q156" s="78"/>
      <c r="R156" s="78"/>
      <c r="S156" s="78"/>
      <c r="T156" s="76"/>
      <c r="U156" s="76"/>
    </row>
    <row r="157" spans="1:21" ht="21.75" x14ac:dyDescent="0.25">
      <c r="A157" s="68" t="s">
        <v>3671</v>
      </c>
      <c r="B157" s="85" t="s">
        <v>3672</v>
      </c>
      <c r="C157" s="9" t="s">
        <v>1100</v>
      </c>
      <c r="D157" s="9" t="s">
        <v>1111</v>
      </c>
      <c r="E157" s="9" t="s">
        <v>1063</v>
      </c>
      <c r="F157" s="82"/>
      <c r="G157" s="71" t="s">
        <v>3292</v>
      </c>
      <c r="H157" s="86"/>
      <c r="I157" s="77">
        <v>8244</v>
      </c>
      <c r="J157" s="87"/>
      <c r="K157" s="79"/>
      <c r="L157" s="76"/>
      <c r="M157" s="77">
        <v>3297.6000000000004</v>
      </c>
      <c r="N157" s="77">
        <v>3297.6000000000004</v>
      </c>
      <c r="O157" s="78"/>
      <c r="P157" s="78"/>
      <c r="Q157" s="78"/>
      <c r="R157" s="78"/>
      <c r="S157" s="78"/>
      <c r="T157" s="76"/>
      <c r="U157" s="76"/>
    </row>
    <row r="158" spans="1:21" ht="21.75" x14ac:dyDescent="0.25">
      <c r="A158" s="68" t="s">
        <v>3673</v>
      </c>
      <c r="B158" s="85" t="s">
        <v>3674</v>
      </c>
      <c r="C158" s="9" t="s">
        <v>1100</v>
      </c>
      <c r="D158" s="9" t="s">
        <v>1251</v>
      </c>
      <c r="E158" s="9" t="s">
        <v>1052</v>
      </c>
      <c r="F158" s="82"/>
      <c r="G158" s="71" t="s">
        <v>3292</v>
      </c>
      <c r="H158" s="86"/>
      <c r="I158" s="77">
        <v>8244</v>
      </c>
      <c r="J158" s="87"/>
      <c r="K158" s="79"/>
      <c r="L158" s="76"/>
      <c r="M158" s="77">
        <v>3297.6000000000004</v>
      </c>
      <c r="N158" s="77">
        <v>3297.6000000000004</v>
      </c>
      <c r="O158" s="78"/>
      <c r="P158" s="78"/>
      <c r="Q158" s="78"/>
      <c r="R158" s="78"/>
      <c r="S158" s="78"/>
      <c r="T158" s="76"/>
      <c r="U158" s="76"/>
    </row>
    <row r="159" spans="1:21" ht="21.75" x14ac:dyDescent="0.25">
      <c r="A159" s="68" t="s">
        <v>3675</v>
      </c>
      <c r="B159" s="85" t="s">
        <v>3676</v>
      </c>
      <c r="C159" s="9" t="s">
        <v>1100</v>
      </c>
      <c r="D159" s="9" t="s">
        <v>1251</v>
      </c>
      <c r="E159" s="9"/>
      <c r="F159" s="82"/>
      <c r="G159" s="71" t="s">
        <v>3292</v>
      </c>
      <c r="H159" s="86"/>
      <c r="I159" s="77">
        <v>6183</v>
      </c>
      <c r="J159" s="87"/>
      <c r="K159" s="79"/>
      <c r="L159" s="76"/>
      <c r="M159" s="77">
        <v>2473.2000000000003</v>
      </c>
      <c r="N159" s="77">
        <v>2473.2000000000003</v>
      </c>
      <c r="O159" s="78"/>
      <c r="P159" s="78"/>
      <c r="Q159" s="78"/>
      <c r="R159" s="78"/>
      <c r="S159" s="78"/>
      <c r="T159" s="76"/>
      <c r="U159" s="76"/>
    </row>
    <row r="160" spans="1:21" ht="21.75" x14ac:dyDescent="0.25">
      <c r="A160" s="68" t="s">
        <v>3677</v>
      </c>
      <c r="B160" s="85" t="s">
        <v>3678</v>
      </c>
      <c r="C160" s="9" t="s">
        <v>1100</v>
      </c>
      <c r="D160" s="9" t="s">
        <v>1058</v>
      </c>
      <c r="E160" s="9" t="s">
        <v>1547</v>
      </c>
      <c r="F160" s="82"/>
      <c r="G160" s="71" t="s">
        <v>3292</v>
      </c>
      <c r="H160" s="86"/>
      <c r="I160" s="77">
        <v>8244</v>
      </c>
      <c r="J160" s="87"/>
      <c r="K160" s="79"/>
      <c r="L160" s="76"/>
      <c r="M160" s="77">
        <v>3297.6000000000004</v>
      </c>
      <c r="N160" s="77">
        <v>3297.6000000000004</v>
      </c>
      <c r="O160" s="78"/>
      <c r="P160" s="78"/>
      <c r="Q160" s="78"/>
      <c r="R160" s="78"/>
      <c r="S160" s="78"/>
      <c r="T160" s="76"/>
      <c r="U160" s="76"/>
    </row>
    <row r="161" spans="1:21" ht="21.75" x14ac:dyDescent="0.25">
      <c r="A161" s="68" t="s">
        <v>3679</v>
      </c>
      <c r="B161" s="85" t="s">
        <v>3680</v>
      </c>
      <c r="C161" s="9" t="s">
        <v>1100</v>
      </c>
      <c r="D161" s="9" t="s">
        <v>1043</v>
      </c>
      <c r="E161" s="9" t="s">
        <v>1193</v>
      </c>
      <c r="F161" s="82"/>
      <c r="G161" s="71" t="s">
        <v>3292</v>
      </c>
      <c r="H161" s="86"/>
      <c r="I161" s="77">
        <v>8244</v>
      </c>
      <c r="J161" s="87"/>
      <c r="K161" s="79"/>
      <c r="L161" s="76"/>
      <c r="M161" s="77">
        <v>3297.6000000000004</v>
      </c>
      <c r="N161" s="77">
        <v>3297.6000000000004</v>
      </c>
      <c r="O161" s="78"/>
      <c r="P161" s="78"/>
      <c r="Q161" s="78"/>
      <c r="R161" s="78"/>
      <c r="S161" s="78"/>
      <c r="T161" s="76"/>
      <c r="U161" s="76"/>
    </row>
    <row r="162" spans="1:21" ht="21.75" x14ac:dyDescent="0.25">
      <c r="A162" s="68" t="s">
        <v>3681</v>
      </c>
      <c r="B162" s="85" t="s">
        <v>3682</v>
      </c>
      <c r="C162" s="9" t="s">
        <v>1100</v>
      </c>
      <c r="D162" s="9" t="s">
        <v>1277</v>
      </c>
      <c r="E162" s="9" t="s">
        <v>1156</v>
      </c>
      <c r="F162" s="82"/>
      <c r="G162" s="71" t="s">
        <v>3292</v>
      </c>
      <c r="H162" s="86"/>
      <c r="I162" s="77">
        <v>8244</v>
      </c>
      <c r="J162" s="87"/>
      <c r="K162" s="79"/>
      <c r="L162" s="76"/>
      <c r="M162" s="77">
        <v>3297.6000000000004</v>
      </c>
      <c r="N162" s="77">
        <v>3297.6000000000004</v>
      </c>
      <c r="O162" s="78"/>
      <c r="P162" s="78"/>
      <c r="Q162" s="78"/>
      <c r="R162" s="78"/>
      <c r="S162" s="78"/>
      <c r="T162" s="76"/>
      <c r="U162" s="76"/>
    </row>
    <row r="163" spans="1:21" ht="21.75" x14ac:dyDescent="0.25">
      <c r="A163" s="68" t="s">
        <v>3683</v>
      </c>
      <c r="B163" s="85"/>
      <c r="C163" s="9" t="s">
        <v>1100</v>
      </c>
      <c r="D163" s="9" t="s">
        <v>1052</v>
      </c>
      <c r="E163" s="9" t="s">
        <v>1243</v>
      </c>
      <c r="F163" s="82"/>
      <c r="G163" s="71" t="s">
        <v>3292</v>
      </c>
      <c r="H163" s="86"/>
      <c r="I163" s="77">
        <v>8244</v>
      </c>
      <c r="J163" s="87"/>
      <c r="K163" s="79"/>
      <c r="L163" s="76"/>
      <c r="M163" s="77">
        <v>3297.6000000000004</v>
      </c>
      <c r="N163" s="77">
        <v>3297.6000000000004</v>
      </c>
      <c r="O163" s="78"/>
      <c r="P163" s="78"/>
      <c r="Q163" s="78"/>
      <c r="R163" s="78"/>
      <c r="S163" s="78"/>
      <c r="T163" s="76"/>
      <c r="U163" s="76"/>
    </row>
    <row r="164" spans="1:21" ht="21.75" x14ac:dyDescent="0.25">
      <c r="A164" s="68" t="s">
        <v>3684</v>
      </c>
      <c r="B164" s="85" t="s">
        <v>3685</v>
      </c>
      <c r="C164" s="9" t="s">
        <v>3686</v>
      </c>
      <c r="D164" s="9" t="s">
        <v>1184</v>
      </c>
      <c r="E164" s="9" t="s">
        <v>3376</v>
      </c>
      <c r="F164" s="82"/>
      <c r="G164" s="71" t="s">
        <v>3292</v>
      </c>
      <c r="H164" s="86"/>
      <c r="I164" s="77">
        <v>8244</v>
      </c>
      <c r="J164" s="87"/>
      <c r="K164" s="79"/>
      <c r="L164" s="76"/>
      <c r="M164" s="77">
        <v>3297.6000000000004</v>
      </c>
      <c r="N164" s="77">
        <v>3297.6000000000004</v>
      </c>
      <c r="O164" s="78"/>
      <c r="P164" s="78"/>
      <c r="Q164" s="78"/>
      <c r="R164" s="78"/>
      <c r="S164" s="78"/>
      <c r="T164" s="76"/>
      <c r="U164" s="76"/>
    </row>
    <row r="165" spans="1:21" ht="21.75" x14ac:dyDescent="0.25">
      <c r="A165" s="68" t="s">
        <v>3687</v>
      </c>
      <c r="B165" s="85" t="s">
        <v>3688</v>
      </c>
      <c r="C165" s="9" t="s">
        <v>3689</v>
      </c>
      <c r="D165" s="9" t="s">
        <v>1540</v>
      </c>
      <c r="E165" s="9" t="s">
        <v>1199</v>
      </c>
      <c r="F165" s="82"/>
      <c r="G165" s="71" t="s">
        <v>3292</v>
      </c>
      <c r="H165" s="86"/>
      <c r="I165" s="77">
        <v>8244</v>
      </c>
      <c r="J165" s="87"/>
      <c r="K165" s="79"/>
      <c r="L165" s="76"/>
      <c r="M165" s="77">
        <v>3297.6000000000004</v>
      </c>
      <c r="N165" s="77">
        <v>3297.6000000000004</v>
      </c>
      <c r="O165" s="78"/>
      <c r="P165" s="78"/>
      <c r="Q165" s="78"/>
      <c r="R165" s="78"/>
      <c r="S165" s="78"/>
      <c r="T165" s="76"/>
      <c r="U165" s="76"/>
    </row>
    <row r="166" spans="1:21" ht="21.75" x14ac:dyDescent="0.25">
      <c r="A166" s="68" t="s">
        <v>3690</v>
      </c>
      <c r="B166" s="85" t="s">
        <v>3691</v>
      </c>
      <c r="C166" s="9" t="s">
        <v>3692</v>
      </c>
      <c r="D166" s="9" t="s">
        <v>1251</v>
      </c>
      <c r="E166" s="9" t="s">
        <v>1515</v>
      </c>
      <c r="F166" s="82"/>
      <c r="G166" s="71" t="s">
        <v>3292</v>
      </c>
      <c r="H166" s="86"/>
      <c r="I166" s="77">
        <v>8244</v>
      </c>
      <c r="J166" s="87"/>
      <c r="K166" s="79"/>
      <c r="L166" s="76"/>
      <c r="M166" s="77">
        <v>3297.6000000000004</v>
      </c>
      <c r="N166" s="77">
        <v>3297.6000000000004</v>
      </c>
      <c r="O166" s="78"/>
      <c r="P166" s="78"/>
      <c r="Q166" s="78"/>
      <c r="R166" s="78"/>
      <c r="S166" s="78"/>
      <c r="T166" s="76"/>
      <c r="U166" s="76"/>
    </row>
    <row r="167" spans="1:21" ht="21.75" x14ac:dyDescent="0.25">
      <c r="A167" s="68" t="s">
        <v>3693</v>
      </c>
      <c r="B167" s="85"/>
      <c r="C167" s="9" t="s">
        <v>3694</v>
      </c>
      <c r="D167" s="9" t="s">
        <v>1268</v>
      </c>
      <c r="E167" s="9" t="s">
        <v>3695</v>
      </c>
      <c r="F167" s="82"/>
      <c r="G167" s="71" t="s">
        <v>3292</v>
      </c>
      <c r="H167" s="86"/>
      <c r="I167" s="77">
        <v>8244</v>
      </c>
      <c r="J167" s="87"/>
      <c r="K167" s="79"/>
      <c r="L167" s="76"/>
      <c r="M167" s="77">
        <v>3297.6000000000004</v>
      </c>
      <c r="N167" s="77">
        <v>3297.6000000000004</v>
      </c>
      <c r="O167" s="78"/>
      <c r="P167" s="78"/>
      <c r="Q167" s="78"/>
      <c r="R167" s="78"/>
      <c r="S167" s="78"/>
      <c r="T167" s="76"/>
      <c r="U167" s="76"/>
    </row>
    <row r="168" spans="1:21" ht="21.75" x14ac:dyDescent="0.25">
      <c r="A168" s="68" t="s">
        <v>3696</v>
      </c>
      <c r="B168" s="85" t="s">
        <v>3697</v>
      </c>
      <c r="C168" s="9" t="s">
        <v>2229</v>
      </c>
      <c r="D168" s="9" t="s">
        <v>1199</v>
      </c>
      <c r="E168" s="9" t="s">
        <v>1126</v>
      </c>
      <c r="F168" s="82"/>
      <c r="G168" s="71" t="s">
        <v>3292</v>
      </c>
      <c r="H168" s="86"/>
      <c r="I168" s="77">
        <v>8244</v>
      </c>
      <c r="J168" s="87"/>
      <c r="K168" s="79"/>
      <c r="L168" s="76"/>
      <c r="M168" s="77">
        <v>3297.6000000000004</v>
      </c>
      <c r="N168" s="77">
        <v>3297.6000000000004</v>
      </c>
      <c r="O168" s="78"/>
      <c r="P168" s="78"/>
      <c r="Q168" s="78"/>
      <c r="R168" s="78"/>
      <c r="S168" s="78"/>
      <c r="T168" s="76"/>
      <c r="U168" s="76"/>
    </row>
    <row r="169" spans="1:21" ht="21.75" x14ac:dyDescent="0.25">
      <c r="A169" s="68" t="s">
        <v>3698</v>
      </c>
      <c r="B169" s="85" t="s">
        <v>3699</v>
      </c>
      <c r="C169" s="9" t="s">
        <v>3700</v>
      </c>
      <c r="D169" s="9" t="s">
        <v>1083</v>
      </c>
      <c r="E169" s="9" t="s">
        <v>1693</v>
      </c>
      <c r="F169" s="82"/>
      <c r="G169" s="71" t="s">
        <v>3292</v>
      </c>
      <c r="H169" s="86"/>
      <c r="I169" s="77">
        <v>8244</v>
      </c>
      <c r="J169" s="87"/>
      <c r="K169" s="79"/>
      <c r="L169" s="76"/>
      <c r="M169" s="77">
        <v>3297.6000000000004</v>
      </c>
      <c r="N169" s="77">
        <v>3297.6000000000004</v>
      </c>
      <c r="O169" s="78"/>
      <c r="P169" s="78"/>
      <c r="Q169" s="78"/>
      <c r="R169" s="78"/>
      <c r="S169" s="78"/>
      <c r="T169" s="76"/>
      <c r="U169" s="76"/>
    </row>
    <row r="170" spans="1:21" ht="21.75" x14ac:dyDescent="0.25">
      <c r="A170" s="68" t="s">
        <v>3701</v>
      </c>
      <c r="B170" s="85" t="s">
        <v>3702</v>
      </c>
      <c r="C170" s="9" t="s">
        <v>3703</v>
      </c>
      <c r="D170" s="9" t="s">
        <v>1760</v>
      </c>
      <c r="E170" s="9" t="s">
        <v>1260</v>
      </c>
      <c r="F170" s="82"/>
      <c r="G170" s="71" t="s">
        <v>3292</v>
      </c>
      <c r="H170" s="86"/>
      <c r="I170" s="77">
        <v>8244</v>
      </c>
      <c r="J170" s="87"/>
      <c r="K170" s="79"/>
      <c r="L170" s="76"/>
      <c r="M170" s="77">
        <v>3297.6000000000004</v>
      </c>
      <c r="N170" s="77">
        <v>3297.6000000000004</v>
      </c>
      <c r="O170" s="78"/>
      <c r="P170" s="78"/>
      <c r="Q170" s="78"/>
      <c r="R170" s="78"/>
      <c r="S170" s="78"/>
      <c r="T170" s="76"/>
      <c r="U170" s="76"/>
    </row>
    <row r="171" spans="1:21" ht="21.75" x14ac:dyDescent="0.25">
      <c r="A171" s="68" t="s">
        <v>3704</v>
      </c>
      <c r="B171" s="85"/>
      <c r="C171" s="9" t="s">
        <v>3705</v>
      </c>
      <c r="D171" s="9" t="s">
        <v>1160</v>
      </c>
      <c r="E171" s="9" t="s">
        <v>1251</v>
      </c>
      <c r="F171" s="82"/>
      <c r="G171" s="71" t="s">
        <v>3292</v>
      </c>
      <c r="H171" s="86"/>
      <c r="I171" s="77">
        <v>8244</v>
      </c>
      <c r="J171" s="87"/>
      <c r="K171" s="79"/>
      <c r="L171" s="76"/>
      <c r="M171" s="77">
        <v>3297.6000000000004</v>
      </c>
      <c r="N171" s="77">
        <v>3297.6000000000004</v>
      </c>
      <c r="O171" s="78"/>
      <c r="P171" s="78"/>
      <c r="Q171" s="78"/>
      <c r="R171" s="78"/>
      <c r="S171" s="78"/>
      <c r="T171" s="76"/>
      <c r="U171" s="76"/>
    </row>
    <row r="172" spans="1:21" ht="21.75" x14ac:dyDescent="0.25">
      <c r="A172" s="68" t="s">
        <v>3706</v>
      </c>
      <c r="B172" s="85"/>
      <c r="C172" s="9" t="s">
        <v>3707</v>
      </c>
      <c r="D172" s="9" t="s">
        <v>1251</v>
      </c>
      <c r="E172" s="9" t="s">
        <v>1106</v>
      </c>
      <c r="F172" s="82"/>
      <c r="G172" s="71" t="s">
        <v>3292</v>
      </c>
      <c r="H172" s="86"/>
      <c r="I172" s="77">
        <v>8244</v>
      </c>
      <c r="J172" s="87"/>
      <c r="K172" s="79"/>
      <c r="L172" s="76"/>
      <c r="M172" s="77">
        <v>3297.6000000000004</v>
      </c>
      <c r="N172" s="77">
        <v>3297.6000000000004</v>
      </c>
      <c r="O172" s="78"/>
      <c r="P172" s="78"/>
      <c r="Q172" s="78"/>
      <c r="R172" s="78"/>
      <c r="S172" s="78"/>
      <c r="T172" s="76"/>
      <c r="U172" s="76"/>
    </row>
    <row r="173" spans="1:21" ht="21.75" x14ac:dyDescent="0.25">
      <c r="A173" s="68" t="s">
        <v>3708</v>
      </c>
      <c r="B173" s="85" t="s">
        <v>3709</v>
      </c>
      <c r="C173" s="9" t="s">
        <v>3710</v>
      </c>
      <c r="D173" s="9" t="s">
        <v>1428</v>
      </c>
      <c r="E173" s="9" t="s">
        <v>1199</v>
      </c>
      <c r="F173" s="82"/>
      <c r="G173" s="71" t="s">
        <v>3292</v>
      </c>
      <c r="H173" s="86"/>
      <c r="I173" s="77">
        <v>6183</v>
      </c>
      <c r="J173" s="87"/>
      <c r="K173" s="79"/>
      <c r="L173" s="76"/>
      <c r="M173" s="77">
        <v>2473.2000000000003</v>
      </c>
      <c r="N173" s="77">
        <v>2473.2000000000003</v>
      </c>
      <c r="O173" s="78"/>
      <c r="P173" s="78"/>
      <c r="Q173" s="78"/>
      <c r="R173" s="78"/>
      <c r="S173" s="78"/>
      <c r="T173" s="76"/>
      <c r="U173" s="76"/>
    </row>
    <row r="174" spans="1:21" ht="21.75" x14ac:dyDescent="0.25">
      <c r="A174" s="68" t="s">
        <v>3711</v>
      </c>
      <c r="B174" s="85"/>
      <c r="C174" s="9" t="s">
        <v>3712</v>
      </c>
      <c r="D174" s="9" t="s">
        <v>1199</v>
      </c>
      <c r="E174" s="9"/>
      <c r="F174" s="82"/>
      <c r="G174" s="71" t="s">
        <v>3292</v>
      </c>
      <c r="H174" s="86"/>
      <c r="I174" s="77">
        <v>8244</v>
      </c>
      <c r="J174" s="87"/>
      <c r="K174" s="79"/>
      <c r="L174" s="76"/>
      <c r="M174" s="77">
        <v>3297.6000000000004</v>
      </c>
      <c r="N174" s="77">
        <v>3297.6000000000004</v>
      </c>
      <c r="O174" s="78"/>
      <c r="P174" s="78"/>
      <c r="Q174" s="78"/>
      <c r="R174" s="78"/>
      <c r="S174" s="78"/>
      <c r="T174" s="76"/>
      <c r="U174" s="76"/>
    </row>
    <row r="175" spans="1:21" ht="21.75" x14ac:dyDescent="0.25">
      <c r="A175" s="68" t="s">
        <v>3713</v>
      </c>
      <c r="B175" s="85" t="s">
        <v>3714</v>
      </c>
      <c r="C175" s="9" t="s">
        <v>2373</v>
      </c>
      <c r="D175" s="9" t="s">
        <v>2061</v>
      </c>
      <c r="E175" s="9" t="s">
        <v>1217</v>
      </c>
      <c r="F175" s="82"/>
      <c r="G175" s="71" t="s">
        <v>3292</v>
      </c>
      <c r="H175" s="86"/>
      <c r="I175" s="77">
        <v>8244</v>
      </c>
      <c r="J175" s="87"/>
      <c r="K175" s="79"/>
      <c r="L175" s="76"/>
      <c r="M175" s="77">
        <v>3297.6000000000004</v>
      </c>
      <c r="N175" s="77">
        <v>3297.6000000000004</v>
      </c>
      <c r="O175" s="78"/>
      <c r="P175" s="78"/>
      <c r="Q175" s="78"/>
      <c r="R175" s="78"/>
      <c r="S175" s="78"/>
      <c r="T175" s="76"/>
      <c r="U175" s="76"/>
    </row>
    <row r="176" spans="1:21" ht="21.75" x14ac:dyDescent="0.25">
      <c r="A176" s="68" t="s">
        <v>3715</v>
      </c>
      <c r="B176" s="85" t="s">
        <v>3716</v>
      </c>
      <c r="C176" s="9" t="s">
        <v>3717</v>
      </c>
      <c r="D176" s="9" t="s">
        <v>3718</v>
      </c>
      <c r="E176" s="9" t="s">
        <v>1546</v>
      </c>
      <c r="F176" s="82"/>
      <c r="G176" s="71" t="s">
        <v>3292</v>
      </c>
      <c r="H176" s="86"/>
      <c r="I176" s="77">
        <v>8244</v>
      </c>
      <c r="J176" s="87"/>
      <c r="K176" s="79"/>
      <c r="L176" s="76"/>
      <c r="M176" s="77">
        <v>3297.6000000000004</v>
      </c>
      <c r="N176" s="77">
        <v>3297.6000000000004</v>
      </c>
      <c r="O176" s="78"/>
      <c r="P176" s="78"/>
      <c r="Q176" s="78"/>
      <c r="R176" s="78"/>
      <c r="S176" s="78"/>
      <c r="T176" s="76"/>
      <c r="U176" s="76"/>
    </row>
    <row r="177" spans="1:21" ht="21.75" x14ac:dyDescent="0.25">
      <c r="A177" s="68" t="s">
        <v>3719</v>
      </c>
      <c r="B177" s="85" t="s">
        <v>3720</v>
      </c>
      <c r="C177" s="9" t="s">
        <v>3721</v>
      </c>
      <c r="D177" s="9" t="s">
        <v>1510</v>
      </c>
      <c r="E177" s="9" t="s">
        <v>3722</v>
      </c>
      <c r="F177" s="82"/>
      <c r="G177" s="71" t="s">
        <v>3292</v>
      </c>
      <c r="H177" s="86"/>
      <c r="I177" s="77">
        <v>8244</v>
      </c>
      <c r="J177" s="87"/>
      <c r="K177" s="79"/>
      <c r="L177" s="76"/>
      <c r="M177" s="77">
        <v>3297.6000000000004</v>
      </c>
      <c r="N177" s="77">
        <v>3297.6000000000004</v>
      </c>
      <c r="O177" s="78"/>
      <c r="P177" s="78"/>
      <c r="Q177" s="78"/>
      <c r="R177" s="78"/>
      <c r="S177" s="78"/>
      <c r="T177" s="76"/>
      <c r="U177" s="76"/>
    </row>
    <row r="178" spans="1:21" ht="21.75" x14ac:dyDescent="0.25">
      <c r="A178" s="68" t="s">
        <v>3723</v>
      </c>
      <c r="B178" s="85"/>
      <c r="C178" s="9" t="s">
        <v>3724</v>
      </c>
      <c r="D178" s="9" t="s">
        <v>1447</v>
      </c>
      <c r="E178" s="9" t="s">
        <v>1101</v>
      </c>
      <c r="F178" s="82"/>
      <c r="G178" s="71" t="s">
        <v>3292</v>
      </c>
      <c r="H178" s="86"/>
      <c r="I178" s="77">
        <v>8244</v>
      </c>
      <c r="J178" s="87"/>
      <c r="K178" s="79"/>
      <c r="L178" s="76"/>
      <c r="M178" s="77">
        <v>3297.6000000000004</v>
      </c>
      <c r="N178" s="77">
        <v>3297.6000000000004</v>
      </c>
      <c r="O178" s="78"/>
      <c r="P178" s="78"/>
      <c r="Q178" s="78"/>
      <c r="R178" s="78"/>
      <c r="S178" s="78"/>
      <c r="T178" s="76"/>
      <c r="U178" s="76"/>
    </row>
    <row r="179" spans="1:21" ht="21.75" x14ac:dyDescent="0.25">
      <c r="A179" s="68" t="s">
        <v>3725</v>
      </c>
      <c r="B179" s="85"/>
      <c r="C179" s="9" t="s">
        <v>3726</v>
      </c>
      <c r="D179" s="9" t="s">
        <v>1052</v>
      </c>
      <c r="E179" s="9" t="s">
        <v>1218</v>
      </c>
      <c r="F179" s="82"/>
      <c r="G179" s="71" t="s">
        <v>3292</v>
      </c>
      <c r="H179" s="86"/>
      <c r="I179" s="77">
        <v>2061</v>
      </c>
      <c r="J179" s="87"/>
      <c r="K179" s="79"/>
      <c r="L179" s="76"/>
      <c r="M179" s="77">
        <v>824.40000000000009</v>
      </c>
      <c r="N179" s="77">
        <v>824.40000000000009</v>
      </c>
      <c r="O179" s="78"/>
      <c r="P179" s="78"/>
      <c r="Q179" s="78"/>
      <c r="R179" s="78"/>
      <c r="S179" s="78"/>
      <c r="T179" s="76"/>
      <c r="U179" s="76"/>
    </row>
    <row r="180" spans="1:21" ht="21.75" x14ac:dyDescent="0.25">
      <c r="A180" s="68" t="s">
        <v>3727</v>
      </c>
      <c r="B180" s="85" t="s">
        <v>3728</v>
      </c>
      <c r="C180" s="9" t="s">
        <v>3729</v>
      </c>
      <c r="D180" s="9" t="s">
        <v>1251</v>
      </c>
      <c r="E180" s="9" t="s">
        <v>1251</v>
      </c>
      <c r="F180" s="82"/>
      <c r="G180" s="71" t="s">
        <v>3292</v>
      </c>
      <c r="H180" s="86"/>
      <c r="I180" s="77">
        <v>8244</v>
      </c>
      <c r="J180" s="87"/>
      <c r="K180" s="79"/>
      <c r="L180" s="76"/>
      <c r="M180" s="77">
        <v>3297.6000000000004</v>
      </c>
      <c r="N180" s="77">
        <v>3297.6000000000004</v>
      </c>
      <c r="O180" s="78"/>
      <c r="P180" s="78"/>
      <c r="Q180" s="78"/>
      <c r="R180" s="78"/>
      <c r="S180" s="78"/>
      <c r="T180" s="76"/>
      <c r="U180" s="76"/>
    </row>
    <row r="181" spans="1:21" ht="21.75" x14ac:dyDescent="0.25">
      <c r="A181" s="68" t="s">
        <v>3730</v>
      </c>
      <c r="B181" s="85"/>
      <c r="C181" s="9" t="s">
        <v>3729</v>
      </c>
      <c r="D181" s="9" t="s">
        <v>1126</v>
      </c>
      <c r="E181" s="9" t="s">
        <v>1043</v>
      </c>
      <c r="F181" s="82"/>
      <c r="G181" s="71" t="s">
        <v>3292</v>
      </c>
      <c r="H181" s="86"/>
      <c r="I181" s="77">
        <v>8244</v>
      </c>
      <c r="J181" s="87"/>
      <c r="K181" s="79"/>
      <c r="L181" s="76"/>
      <c r="M181" s="77">
        <v>3297.6000000000004</v>
      </c>
      <c r="N181" s="77">
        <v>3297.6000000000004</v>
      </c>
      <c r="O181" s="78"/>
      <c r="P181" s="78"/>
      <c r="Q181" s="78"/>
      <c r="R181" s="78"/>
      <c r="S181" s="78"/>
      <c r="T181" s="76"/>
      <c r="U181" s="76"/>
    </row>
    <row r="182" spans="1:21" ht="21.75" x14ac:dyDescent="0.25">
      <c r="A182" s="68" t="s">
        <v>3731</v>
      </c>
      <c r="B182" s="85" t="s">
        <v>3732</v>
      </c>
      <c r="C182" s="9" t="s">
        <v>1768</v>
      </c>
      <c r="D182" s="9" t="s">
        <v>1260</v>
      </c>
      <c r="E182" s="9" t="s">
        <v>1462</v>
      </c>
      <c r="F182" s="82"/>
      <c r="G182" s="71" t="s">
        <v>3292</v>
      </c>
      <c r="H182" s="86"/>
      <c r="I182" s="77">
        <v>8244</v>
      </c>
      <c r="J182" s="87"/>
      <c r="K182" s="79"/>
      <c r="L182" s="76"/>
      <c r="M182" s="77">
        <v>3297.6000000000004</v>
      </c>
      <c r="N182" s="77">
        <v>3297.6000000000004</v>
      </c>
      <c r="O182" s="78"/>
      <c r="P182" s="78"/>
      <c r="Q182" s="78"/>
      <c r="R182" s="78"/>
      <c r="S182" s="78"/>
      <c r="T182" s="76"/>
      <c r="U182" s="76"/>
    </row>
    <row r="183" spans="1:21" ht="21.75" x14ac:dyDescent="0.25">
      <c r="A183" s="68" t="s">
        <v>3733</v>
      </c>
      <c r="B183" s="85" t="s">
        <v>3734</v>
      </c>
      <c r="C183" s="9" t="s">
        <v>1759</v>
      </c>
      <c r="D183" s="9" t="s">
        <v>1540</v>
      </c>
      <c r="E183" s="9" t="s">
        <v>3415</v>
      </c>
      <c r="F183" s="82"/>
      <c r="G183" s="71" t="s">
        <v>3292</v>
      </c>
      <c r="H183" s="86"/>
      <c r="I183" s="77">
        <v>8244</v>
      </c>
      <c r="J183" s="87"/>
      <c r="K183" s="79"/>
      <c r="L183" s="76"/>
      <c r="M183" s="77">
        <v>3297.6000000000004</v>
      </c>
      <c r="N183" s="77">
        <v>3297.6000000000004</v>
      </c>
      <c r="O183" s="78"/>
      <c r="P183" s="78"/>
      <c r="Q183" s="78"/>
      <c r="R183" s="78"/>
      <c r="S183" s="78"/>
      <c r="T183" s="76"/>
      <c r="U183" s="76"/>
    </row>
    <row r="184" spans="1:21" ht="21.75" x14ac:dyDescent="0.25">
      <c r="A184" s="68" t="s">
        <v>3735</v>
      </c>
      <c r="B184" s="85" t="s">
        <v>3736</v>
      </c>
      <c r="C184" s="9" t="s">
        <v>3737</v>
      </c>
      <c r="D184" s="9" t="s">
        <v>1052</v>
      </c>
      <c r="E184" s="9" t="s">
        <v>1083</v>
      </c>
      <c r="F184" s="82"/>
      <c r="G184" s="71" t="s">
        <v>3292</v>
      </c>
      <c r="H184" s="86"/>
      <c r="I184" s="77">
        <v>6183</v>
      </c>
      <c r="J184" s="87"/>
      <c r="K184" s="79"/>
      <c r="L184" s="76"/>
      <c r="M184" s="77">
        <v>2473.2000000000003</v>
      </c>
      <c r="N184" s="77">
        <v>2473.2000000000003</v>
      </c>
      <c r="O184" s="78"/>
      <c r="P184" s="78"/>
      <c r="Q184" s="78"/>
      <c r="R184" s="78"/>
      <c r="S184" s="78"/>
      <c r="T184" s="76"/>
      <c r="U184" s="76"/>
    </row>
    <row r="185" spans="1:21" ht="21.75" x14ac:dyDescent="0.25">
      <c r="A185" s="68" t="s">
        <v>3738</v>
      </c>
      <c r="B185" s="85" t="s">
        <v>3739</v>
      </c>
      <c r="C185" s="9" t="s">
        <v>3740</v>
      </c>
      <c r="D185" s="9" t="s">
        <v>1546</v>
      </c>
      <c r="E185" s="9" t="s">
        <v>1890</v>
      </c>
      <c r="F185" s="82"/>
      <c r="G185" s="71" t="s">
        <v>3292</v>
      </c>
      <c r="H185" s="86"/>
      <c r="I185" s="77">
        <v>8244</v>
      </c>
      <c r="J185" s="87"/>
      <c r="K185" s="79"/>
      <c r="L185" s="76"/>
      <c r="M185" s="77">
        <v>3297.6000000000004</v>
      </c>
      <c r="N185" s="77">
        <v>3297.6000000000004</v>
      </c>
      <c r="O185" s="78"/>
      <c r="P185" s="78"/>
      <c r="Q185" s="78"/>
      <c r="R185" s="78"/>
      <c r="S185" s="78"/>
      <c r="T185" s="76"/>
      <c r="U185" s="76"/>
    </row>
    <row r="186" spans="1:21" ht="21.75" x14ac:dyDescent="0.25">
      <c r="A186" s="68" t="s">
        <v>3741</v>
      </c>
      <c r="B186" s="85"/>
      <c r="C186" s="9" t="s">
        <v>3742</v>
      </c>
      <c r="D186" s="9" t="s">
        <v>1648</v>
      </c>
      <c r="E186" s="9" t="s">
        <v>1348</v>
      </c>
      <c r="F186" s="82"/>
      <c r="G186" s="71" t="s">
        <v>3292</v>
      </c>
      <c r="H186" s="86"/>
      <c r="I186" s="77">
        <v>8244</v>
      </c>
      <c r="J186" s="87"/>
      <c r="K186" s="79"/>
      <c r="L186" s="76"/>
      <c r="M186" s="77">
        <v>3297.6000000000004</v>
      </c>
      <c r="N186" s="77">
        <v>3297.6000000000004</v>
      </c>
      <c r="O186" s="78"/>
      <c r="P186" s="78"/>
      <c r="Q186" s="78"/>
      <c r="R186" s="78"/>
      <c r="S186" s="78"/>
      <c r="T186" s="76"/>
      <c r="U186" s="76"/>
    </row>
    <row r="187" spans="1:21" ht="21.75" x14ac:dyDescent="0.25">
      <c r="A187" s="68" t="s">
        <v>3743</v>
      </c>
      <c r="B187" s="85" t="s">
        <v>3744</v>
      </c>
      <c r="C187" s="9" t="s">
        <v>1276</v>
      </c>
      <c r="D187" s="9" t="s">
        <v>1088</v>
      </c>
      <c r="E187" s="9" t="s">
        <v>1094</v>
      </c>
      <c r="F187" s="82"/>
      <c r="G187" s="71" t="s">
        <v>3292</v>
      </c>
      <c r="H187" s="86"/>
      <c r="I187" s="77">
        <v>8244</v>
      </c>
      <c r="J187" s="87"/>
      <c r="K187" s="79"/>
      <c r="L187" s="76"/>
      <c r="M187" s="77">
        <v>3297.6000000000004</v>
      </c>
      <c r="N187" s="77">
        <v>3297.6000000000004</v>
      </c>
      <c r="O187" s="78"/>
      <c r="P187" s="78"/>
      <c r="Q187" s="78"/>
      <c r="R187" s="78"/>
      <c r="S187" s="78"/>
      <c r="T187" s="76"/>
      <c r="U187" s="76"/>
    </row>
    <row r="188" spans="1:21" ht="21.75" x14ac:dyDescent="0.25">
      <c r="A188" s="68" t="s">
        <v>3745</v>
      </c>
      <c r="B188" s="85" t="s">
        <v>3746</v>
      </c>
      <c r="C188" s="9" t="s">
        <v>1276</v>
      </c>
      <c r="D188" s="9" t="s">
        <v>1506</v>
      </c>
      <c r="E188" s="9" t="s">
        <v>1193</v>
      </c>
      <c r="F188" s="82"/>
      <c r="G188" s="71" t="s">
        <v>3292</v>
      </c>
      <c r="H188" s="86"/>
      <c r="I188" s="77">
        <v>8244</v>
      </c>
      <c r="J188" s="87"/>
      <c r="K188" s="79"/>
      <c r="L188" s="76"/>
      <c r="M188" s="77">
        <v>3297.6000000000004</v>
      </c>
      <c r="N188" s="77">
        <v>3297.6000000000004</v>
      </c>
      <c r="O188" s="78"/>
      <c r="P188" s="78"/>
      <c r="Q188" s="78"/>
      <c r="R188" s="78"/>
      <c r="S188" s="78"/>
      <c r="T188" s="76"/>
      <c r="U188" s="76"/>
    </row>
    <row r="189" spans="1:21" ht="21.75" x14ac:dyDescent="0.25">
      <c r="A189" s="68" t="s">
        <v>3747</v>
      </c>
      <c r="B189" s="85" t="s">
        <v>3748</v>
      </c>
      <c r="C189" s="9" t="s">
        <v>1276</v>
      </c>
      <c r="D189" s="9" t="s">
        <v>1434</v>
      </c>
      <c r="E189" s="9" t="s">
        <v>1506</v>
      </c>
      <c r="F189" s="82"/>
      <c r="G189" s="71" t="s">
        <v>3292</v>
      </c>
      <c r="H189" s="86"/>
      <c r="I189" s="77">
        <v>6183</v>
      </c>
      <c r="J189" s="87"/>
      <c r="K189" s="79"/>
      <c r="L189" s="76"/>
      <c r="M189" s="77">
        <v>2473.2000000000003</v>
      </c>
      <c r="N189" s="77">
        <v>2473.2000000000003</v>
      </c>
      <c r="O189" s="78"/>
      <c r="P189" s="78"/>
      <c r="Q189" s="78"/>
      <c r="R189" s="78"/>
      <c r="S189" s="78"/>
      <c r="T189" s="76"/>
      <c r="U189" s="76"/>
    </row>
    <row r="190" spans="1:21" ht="21.75" x14ac:dyDescent="0.25">
      <c r="A190" s="68" t="s">
        <v>3749</v>
      </c>
      <c r="B190" s="85" t="s">
        <v>3750</v>
      </c>
      <c r="C190" s="9" t="s">
        <v>1276</v>
      </c>
      <c r="D190" s="9" t="s">
        <v>1043</v>
      </c>
      <c r="E190" s="9" t="s">
        <v>1273</v>
      </c>
      <c r="F190" s="82"/>
      <c r="G190" s="71" t="s">
        <v>3292</v>
      </c>
      <c r="H190" s="86"/>
      <c r="I190" s="77">
        <v>4122</v>
      </c>
      <c r="J190" s="87"/>
      <c r="K190" s="79"/>
      <c r="L190" s="76"/>
      <c r="M190" s="77">
        <v>1648.8000000000002</v>
      </c>
      <c r="N190" s="77">
        <v>1648.8000000000002</v>
      </c>
      <c r="O190" s="78"/>
      <c r="P190" s="78"/>
      <c r="Q190" s="78"/>
      <c r="R190" s="78"/>
      <c r="S190" s="78"/>
      <c r="T190" s="76"/>
      <c r="U190" s="76"/>
    </row>
    <row r="191" spans="1:21" ht="21.75" x14ac:dyDescent="0.25">
      <c r="A191" s="68" t="s">
        <v>3751</v>
      </c>
      <c r="B191" s="85"/>
      <c r="C191" s="9" t="s">
        <v>1276</v>
      </c>
      <c r="D191" s="9" t="s">
        <v>1468</v>
      </c>
      <c r="E191" s="9" t="s">
        <v>1062</v>
      </c>
      <c r="F191" s="82"/>
      <c r="G191" s="71" t="s">
        <v>3292</v>
      </c>
      <c r="H191" s="86"/>
      <c r="I191" s="77">
        <v>8244</v>
      </c>
      <c r="J191" s="87"/>
      <c r="K191" s="79"/>
      <c r="L191" s="76"/>
      <c r="M191" s="77">
        <v>3297.6000000000004</v>
      </c>
      <c r="N191" s="77">
        <v>3297.6000000000004</v>
      </c>
      <c r="O191" s="78"/>
      <c r="P191" s="78"/>
      <c r="Q191" s="78"/>
      <c r="R191" s="78"/>
      <c r="S191" s="78"/>
      <c r="T191" s="76"/>
      <c r="U191" s="76"/>
    </row>
    <row r="192" spans="1:21" ht="21.75" x14ac:dyDescent="0.25">
      <c r="A192" s="68" t="s">
        <v>3752</v>
      </c>
      <c r="B192" s="85" t="s">
        <v>3753</v>
      </c>
      <c r="C192" s="9" t="s">
        <v>3754</v>
      </c>
      <c r="D192" s="9" t="s">
        <v>3718</v>
      </c>
      <c r="E192" s="9" t="s">
        <v>3755</v>
      </c>
      <c r="F192" s="82"/>
      <c r="G192" s="71" t="s">
        <v>3292</v>
      </c>
      <c r="H192" s="86"/>
      <c r="I192" s="77">
        <v>8244</v>
      </c>
      <c r="J192" s="87"/>
      <c r="K192" s="79"/>
      <c r="L192" s="76"/>
      <c r="M192" s="77">
        <v>3297.6000000000004</v>
      </c>
      <c r="N192" s="77">
        <v>3297.6000000000004</v>
      </c>
      <c r="O192" s="78"/>
      <c r="P192" s="78"/>
      <c r="Q192" s="78"/>
      <c r="R192" s="78"/>
      <c r="S192" s="78"/>
      <c r="T192" s="76"/>
      <c r="U192" s="76"/>
    </row>
    <row r="193" spans="1:21" ht="21.75" x14ac:dyDescent="0.25">
      <c r="A193" s="68" t="s">
        <v>3756</v>
      </c>
      <c r="B193" s="85" t="s">
        <v>3757</v>
      </c>
      <c r="C193" s="9" t="s">
        <v>3758</v>
      </c>
      <c r="D193" s="9" t="s">
        <v>1251</v>
      </c>
      <c r="E193" s="9" t="s">
        <v>1281</v>
      </c>
      <c r="F193" s="82"/>
      <c r="G193" s="71" t="s">
        <v>3292</v>
      </c>
      <c r="H193" s="86"/>
      <c r="I193" s="77">
        <v>4122</v>
      </c>
      <c r="J193" s="87"/>
      <c r="K193" s="79"/>
      <c r="L193" s="76"/>
      <c r="M193" s="77">
        <v>1648.8000000000002</v>
      </c>
      <c r="N193" s="77">
        <v>1648.8000000000002</v>
      </c>
      <c r="O193" s="78"/>
      <c r="P193" s="78"/>
      <c r="Q193" s="78"/>
      <c r="R193" s="78"/>
      <c r="S193" s="78"/>
      <c r="T193" s="76"/>
      <c r="U193" s="76"/>
    </row>
    <row r="194" spans="1:21" ht="21.75" x14ac:dyDescent="0.25">
      <c r="A194" s="68" t="s">
        <v>3759</v>
      </c>
      <c r="B194" s="85" t="s">
        <v>3760</v>
      </c>
      <c r="C194" s="9" t="s">
        <v>3761</v>
      </c>
      <c r="D194" s="9" t="s">
        <v>3564</v>
      </c>
      <c r="E194" s="9" t="s">
        <v>3613</v>
      </c>
      <c r="F194" s="82"/>
      <c r="G194" s="71" t="s">
        <v>3292</v>
      </c>
      <c r="H194" s="86"/>
      <c r="I194" s="77">
        <v>8244</v>
      </c>
      <c r="J194" s="87"/>
      <c r="K194" s="79"/>
      <c r="L194" s="76"/>
      <c r="M194" s="77">
        <v>3297.6000000000004</v>
      </c>
      <c r="N194" s="77">
        <v>3297.6000000000004</v>
      </c>
      <c r="O194" s="78"/>
      <c r="P194" s="78"/>
      <c r="Q194" s="78"/>
      <c r="R194" s="78"/>
      <c r="S194" s="78"/>
      <c r="T194" s="76"/>
      <c r="U194" s="76"/>
    </row>
    <row r="195" spans="1:21" ht="21.75" x14ac:dyDescent="0.25">
      <c r="A195" s="68" t="s">
        <v>3762</v>
      </c>
      <c r="B195" s="85" t="s">
        <v>3763</v>
      </c>
      <c r="C195" s="9" t="s">
        <v>3764</v>
      </c>
      <c r="D195" s="9" t="s">
        <v>1268</v>
      </c>
      <c r="E195" s="9" t="s">
        <v>1217</v>
      </c>
      <c r="F195" s="82"/>
      <c r="G195" s="71" t="s">
        <v>3292</v>
      </c>
      <c r="H195" s="86"/>
      <c r="I195" s="77">
        <v>8244</v>
      </c>
      <c r="J195" s="87"/>
      <c r="K195" s="79"/>
      <c r="L195" s="76"/>
      <c r="M195" s="77">
        <v>3297.6000000000004</v>
      </c>
      <c r="N195" s="77">
        <v>3297.6000000000004</v>
      </c>
      <c r="O195" s="78"/>
      <c r="P195" s="78"/>
      <c r="Q195" s="78"/>
      <c r="R195" s="78"/>
      <c r="S195" s="78"/>
      <c r="T195" s="76"/>
      <c r="U195" s="76"/>
    </row>
    <row r="196" spans="1:21" ht="21.75" x14ac:dyDescent="0.25">
      <c r="A196" s="68" t="s">
        <v>3765</v>
      </c>
      <c r="B196" s="85"/>
      <c r="C196" s="9" t="s">
        <v>3766</v>
      </c>
      <c r="D196" s="9" t="s">
        <v>1183</v>
      </c>
      <c r="E196" s="9" t="s">
        <v>3767</v>
      </c>
      <c r="F196" s="82"/>
      <c r="G196" s="71" t="s">
        <v>3292</v>
      </c>
      <c r="H196" s="86"/>
      <c r="I196" s="77">
        <v>8244</v>
      </c>
      <c r="J196" s="87"/>
      <c r="K196" s="79"/>
      <c r="L196" s="76"/>
      <c r="M196" s="77">
        <v>3297.6000000000004</v>
      </c>
      <c r="N196" s="77">
        <v>3297.6000000000004</v>
      </c>
      <c r="O196" s="78"/>
      <c r="P196" s="78"/>
      <c r="Q196" s="78"/>
      <c r="R196" s="78"/>
      <c r="S196" s="78"/>
      <c r="T196" s="76"/>
      <c r="U196" s="76"/>
    </row>
    <row r="197" spans="1:21" ht="21.75" x14ac:dyDescent="0.25">
      <c r="A197" s="68" t="s">
        <v>3768</v>
      </c>
      <c r="B197" s="85"/>
      <c r="C197" s="9" t="s">
        <v>1087</v>
      </c>
      <c r="D197" s="9" t="s">
        <v>1094</v>
      </c>
      <c r="E197" s="9" t="s">
        <v>1062</v>
      </c>
      <c r="F197" s="82"/>
      <c r="G197" s="71" t="s">
        <v>3292</v>
      </c>
      <c r="H197" s="86"/>
      <c r="I197" s="77">
        <v>8244</v>
      </c>
      <c r="J197" s="87"/>
      <c r="K197" s="79"/>
      <c r="L197" s="76"/>
      <c r="M197" s="77">
        <v>3297.6000000000004</v>
      </c>
      <c r="N197" s="77">
        <v>3297.6000000000004</v>
      </c>
      <c r="O197" s="78"/>
      <c r="P197" s="78"/>
      <c r="Q197" s="78"/>
      <c r="R197" s="78"/>
      <c r="S197" s="78"/>
      <c r="T197" s="76"/>
      <c r="U197" s="76"/>
    </row>
    <row r="198" spans="1:21" ht="21.75" x14ac:dyDescent="0.25">
      <c r="A198" s="68" t="s">
        <v>3769</v>
      </c>
      <c r="B198" s="85"/>
      <c r="C198" s="9" t="s">
        <v>1087</v>
      </c>
      <c r="D198" s="9" t="s">
        <v>1447</v>
      </c>
      <c r="E198" s="9" t="s">
        <v>1088</v>
      </c>
      <c r="F198" s="82"/>
      <c r="G198" s="71" t="s">
        <v>3292</v>
      </c>
      <c r="H198" s="86"/>
      <c r="I198" s="77">
        <v>2061</v>
      </c>
      <c r="J198" s="87"/>
      <c r="K198" s="79"/>
      <c r="L198" s="76"/>
      <c r="M198" s="77">
        <v>824.40000000000009</v>
      </c>
      <c r="N198" s="77">
        <v>824.40000000000009</v>
      </c>
      <c r="O198" s="78"/>
      <c r="P198" s="78"/>
      <c r="Q198" s="78"/>
      <c r="R198" s="78"/>
      <c r="S198" s="78"/>
      <c r="T198" s="76"/>
      <c r="U198" s="76"/>
    </row>
    <row r="199" spans="1:21" ht="21.75" x14ac:dyDescent="0.25">
      <c r="A199" s="68" t="s">
        <v>3770</v>
      </c>
      <c r="B199" s="85" t="s">
        <v>3771</v>
      </c>
      <c r="C199" s="9" t="s">
        <v>1087</v>
      </c>
      <c r="D199" s="9" t="s">
        <v>1079</v>
      </c>
      <c r="E199" s="9" t="s">
        <v>1447</v>
      </c>
      <c r="F199" s="82"/>
      <c r="G199" s="71" t="s">
        <v>3292</v>
      </c>
      <c r="H199" s="86"/>
      <c r="I199" s="77">
        <v>4122</v>
      </c>
      <c r="J199" s="87"/>
      <c r="K199" s="79"/>
      <c r="L199" s="76"/>
      <c r="M199" s="77">
        <v>1648.8000000000002</v>
      </c>
      <c r="N199" s="77">
        <v>1648.8000000000002</v>
      </c>
      <c r="O199" s="78"/>
      <c r="P199" s="78"/>
      <c r="Q199" s="78"/>
      <c r="R199" s="78"/>
      <c r="S199" s="78"/>
      <c r="T199" s="76"/>
      <c r="U199" s="76"/>
    </row>
    <row r="200" spans="1:21" ht="21.75" x14ac:dyDescent="0.25">
      <c r="A200" s="68" t="s">
        <v>3772</v>
      </c>
      <c r="B200" s="85" t="s">
        <v>3773</v>
      </c>
      <c r="C200" s="9" t="s">
        <v>1087</v>
      </c>
      <c r="D200" s="9" t="s">
        <v>1156</v>
      </c>
      <c r="E200" s="9" t="s">
        <v>1083</v>
      </c>
      <c r="F200" s="82"/>
      <c r="G200" s="71" t="s">
        <v>3292</v>
      </c>
      <c r="H200" s="86"/>
      <c r="I200" s="77">
        <v>8244</v>
      </c>
      <c r="J200" s="87"/>
      <c r="K200" s="79"/>
      <c r="L200" s="76"/>
      <c r="M200" s="77">
        <v>3297.6000000000004</v>
      </c>
      <c r="N200" s="77">
        <v>3297.6000000000004</v>
      </c>
      <c r="O200" s="78"/>
      <c r="P200" s="78"/>
      <c r="Q200" s="78"/>
      <c r="R200" s="78"/>
      <c r="S200" s="78"/>
      <c r="T200" s="76"/>
      <c r="U200" s="76"/>
    </row>
    <row r="201" spans="1:21" ht="21.75" x14ac:dyDescent="0.25">
      <c r="A201" s="68" t="s">
        <v>3774</v>
      </c>
      <c r="B201" s="85" t="s">
        <v>3775</v>
      </c>
      <c r="C201" s="9" t="s">
        <v>1087</v>
      </c>
      <c r="D201" s="9" t="s">
        <v>1116</v>
      </c>
      <c r="E201" s="9" t="s">
        <v>1111</v>
      </c>
      <c r="F201" s="82"/>
      <c r="G201" s="71" t="s">
        <v>3292</v>
      </c>
      <c r="H201" s="86"/>
      <c r="I201" s="77">
        <v>8244</v>
      </c>
      <c r="J201" s="87"/>
      <c r="K201" s="79"/>
      <c r="L201" s="76"/>
      <c r="M201" s="77">
        <v>3297.6000000000004</v>
      </c>
      <c r="N201" s="77">
        <v>3297.6000000000004</v>
      </c>
      <c r="O201" s="78"/>
      <c r="P201" s="78"/>
      <c r="Q201" s="78"/>
      <c r="R201" s="78"/>
      <c r="S201" s="78"/>
      <c r="T201" s="76"/>
      <c r="U201" s="76"/>
    </row>
    <row r="202" spans="1:21" ht="21.75" x14ac:dyDescent="0.25">
      <c r="A202" s="68" t="s">
        <v>3776</v>
      </c>
      <c r="B202" s="85" t="s">
        <v>3777</v>
      </c>
      <c r="C202" s="9" t="s">
        <v>1087</v>
      </c>
      <c r="D202" s="9" t="s">
        <v>2540</v>
      </c>
      <c r="E202" s="9" t="s">
        <v>1052</v>
      </c>
      <c r="F202" s="82"/>
      <c r="G202" s="71" t="s">
        <v>3292</v>
      </c>
      <c r="H202" s="86"/>
      <c r="I202" s="77">
        <v>2061</v>
      </c>
      <c r="J202" s="87"/>
      <c r="K202" s="79"/>
      <c r="L202" s="76"/>
      <c r="M202" s="77">
        <v>824.40000000000009</v>
      </c>
      <c r="N202" s="77">
        <v>824.40000000000009</v>
      </c>
      <c r="O202" s="78"/>
      <c r="P202" s="78"/>
      <c r="Q202" s="78"/>
      <c r="R202" s="78"/>
      <c r="S202" s="78"/>
      <c r="T202" s="76"/>
      <c r="U202" s="76"/>
    </row>
    <row r="203" spans="1:21" ht="21.75" x14ac:dyDescent="0.25">
      <c r="A203" s="68" t="s">
        <v>3778</v>
      </c>
      <c r="B203" s="85" t="s">
        <v>3779</v>
      </c>
      <c r="C203" s="9" t="s">
        <v>1087</v>
      </c>
      <c r="D203" s="9" t="s">
        <v>1093</v>
      </c>
      <c r="E203" s="9" t="s">
        <v>3780</v>
      </c>
      <c r="F203" s="82"/>
      <c r="G203" s="71" t="s">
        <v>3292</v>
      </c>
      <c r="H203" s="86"/>
      <c r="I203" s="77">
        <v>2061</v>
      </c>
      <c r="J203" s="87"/>
      <c r="K203" s="79"/>
      <c r="L203" s="76"/>
      <c r="M203" s="77">
        <v>824.40000000000009</v>
      </c>
      <c r="N203" s="77">
        <v>824.40000000000009</v>
      </c>
      <c r="O203" s="78"/>
      <c r="P203" s="78"/>
      <c r="Q203" s="78"/>
      <c r="R203" s="78"/>
      <c r="S203" s="78"/>
      <c r="T203" s="76"/>
      <c r="U203" s="76"/>
    </row>
    <row r="204" spans="1:21" ht="21.75" x14ac:dyDescent="0.25">
      <c r="A204" s="68" t="s">
        <v>3781</v>
      </c>
      <c r="B204" s="85" t="s">
        <v>3782</v>
      </c>
      <c r="C204" s="9" t="s">
        <v>1087</v>
      </c>
      <c r="D204" s="9" t="s">
        <v>3564</v>
      </c>
      <c r="E204" s="9" t="s">
        <v>3613</v>
      </c>
      <c r="F204" s="82"/>
      <c r="G204" s="71" t="s">
        <v>3292</v>
      </c>
      <c r="H204" s="86"/>
      <c r="I204" s="77">
        <v>8244</v>
      </c>
      <c r="J204" s="87"/>
      <c r="K204" s="79"/>
      <c r="L204" s="76"/>
      <c r="M204" s="77">
        <v>3297.6000000000004</v>
      </c>
      <c r="N204" s="77">
        <v>3297.6000000000004</v>
      </c>
      <c r="O204" s="78"/>
      <c r="P204" s="78"/>
      <c r="Q204" s="78"/>
      <c r="R204" s="78"/>
      <c r="S204" s="78"/>
      <c r="T204" s="76"/>
      <c r="U204" s="76"/>
    </row>
    <row r="205" spans="1:21" ht="21.75" x14ac:dyDescent="0.25">
      <c r="A205" s="68" t="s">
        <v>3783</v>
      </c>
      <c r="B205" s="85" t="s">
        <v>3784</v>
      </c>
      <c r="C205" s="9" t="s">
        <v>1087</v>
      </c>
      <c r="D205" s="9" t="s">
        <v>1052</v>
      </c>
      <c r="E205" s="9" t="s">
        <v>1116</v>
      </c>
      <c r="F205" s="82"/>
      <c r="G205" s="71" t="s">
        <v>3292</v>
      </c>
      <c r="H205" s="86"/>
      <c r="I205" s="77">
        <v>8244</v>
      </c>
      <c r="J205" s="87"/>
      <c r="K205" s="79"/>
      <c r="L205" s="76"/>
      <c r="M205" s="77">
        <v>3297.6000000000004</v>
      </c>
      <c r="N205" s="77">
        <v>3297.6000000000004</v>
      </c>
      <c r="O205" s="78"/>
      <c r="P205" s="78"/>
      <c r="Q205" s="78"/>
      <c r="R205" s="78"/>
      <c r="S205" s="78"/>
      <c r="T205" s="76"/>
      <c r="U205" s="76"/>
    </row>
    <row r="206" spans="1:21" ht="21.75" x14ac:dyDescent="0.25">
      <c r="A206" s="68" t="s">
        <v>3785</v>
      </c>
      <c r="B206" s="85" t="s">
        <v>3786</v>
      </c>
      <c r="C206" s="9" t="s">
        <v>1087</v>
      </c>
      <c r="D206" s="9" t="s">
        <v>1183</v>
      </c>
      <c r="E206" s="9" t="s">
        <v>1156</v>
      </c>
      <c r="F206" s="82"/>
      <c r="G206" s="71" t="s">
        <v>3292</v>
      </c>
      <c r="H206" s="86"/>
      <c r="I206" s="77">
        <v>8244</v>
      </c>
      <c r="J206" s="87"/>
      <c r="K206" s="79"/>
      <c r="L206" s="76"/>
      <c r="M206" s="77">
        <v>3297.6000000000004</v>
      </c>
      <c r="N206" s="77">
        <v>3297.6000000000004</v>
      </c>
      <c r="O206" s="78"/>
      <c r="P206" s="78"/>
      <c r="Q206" s="78"/>
      <c r="R206" s="78"/>
      <c r="S206" s="78"/>
      <c r="T206" s="76"/>
      <c r="U206" s="76"/>
    </row>
    <row r="207" spans="1:21" ht="21.75" x14ac:dyDescent="0.25">
      <c r="A207" s="68" t="s">
        <v>3787</v>
      </c>
      <c r="B207" s="85" t="s">
        <v>3788</v>
      </c>
      <c r="C207" s="9" t="s">
        <v>3789</v>
      </c>
      <c r="D207" s="9" t="s">
        <v>1062</v>
      </c>
      <c r="E207" s="9" t="s">
        <v>1647</v>
      </c>
      <c r="F207" s="82"/>
      <c r="G207" s="71" t="s">
        <v>3292</v>
      </c>
      <c r="H207" s="86"/>
      <c r="I207" s="77">
        <v>8244</v>
      </c>
      <c r="J207" s="87"/>
      <c r="K207" s="79"/>
      <c r="L207" s="76"/>
      <c r="M207" s="77">
        <v>3297.6000000000004</v>
      </c>
      <c r="N207" s="77">
        <v>3297.6000000000004</v>
      </c>
      <c r="O207" s="78"/>
      <c r="P207" s="78"/>
      <c r="Q207" s="78"/>
      <c r="R207" s="78"/>
      <c r="S207" s="78"/>
      <c r="T207" s="76"/>
      <c r="U207" s="76"/>
    </row>
    <row r="208" spans="1:21" ht="21.75" x14ac:dyDescent="0.25">
      <c r="A208" s="68" t="s">
        <v>3790</v>
      </c>
      <c r="B208" s="85"/>
      <c r="C208" s="9" t="s">
        <v>3789</v>
      </c>
      <c r="D208" s="9" t="s">
        <v>1062</v>
      </c>
      <c r="E208" s="9" t="s">
        <v>3791</v>
      </c>
      <c r="F208" s="82"/>
      <c r="G208" s="71" t="s">
        <v>3292</v>
      </c>
      <c r="H208" s="86"/>
      <c r="I208" s="77">
        <v>8244</v>
      </c>
      <c r="J208" s="87"/>
      <c r="K208" s="79"/>
      <c r="L208" s="76"/>
      <c r="M208" s="77">
        <v>3297.6000000000004</v>
      </c>
      <c r="N208" s="77">
        <v>3297.6000000000004</v>
      </c>
      <c r="O208" s="78"/>
      <c r="P208" s="78"/>
      <c r="Q208" s="78"/>
      <c r="R208" s="78"/>
      <c r="S208" s="78"/>
      <c r="T208" s="76"/>
      <c r="U208" s="76"/>
    </row>
    <row r="209" spans="1:21" ht="21.75" x14ac:dyDescent="0.25">
      <c r="A209" s="68" t="s">
        <v>3792</v>
      </c>
      <c r="B209" s="85"/>
      <c r="C209" s="9" t="s">
        <v>3793</v>
      </c>
      <c r="D209" s="9" t="s">
        <v>1428</v>
      </c>
      <c r="E209" s="9" t="s">
        <v>1428</v>
      </c>
      <c r="F209" s="82"/>
      <c r="G209" s="71" t="s">
        <v>3292</v>
      </c>
      <c r="H209" s="86"/>
      <c r="I209" s="77">
        <v>8244</v>
      </c>
      <c r="J209" s="87"/>
      <c r="K209" s="79"/>
      <c r="L209" s="76"/>
      <c r="M209" s="77">
        <v>3297.6000000000004</v>
      </c>
      <c r="N209" s="77">
        <v>3297.6000000000004</v>
      </c>
      <c r="O209" s="78"/>
      <c r="P209" s="78"/>
      <c r="Q209" s="78"/>
      <c r="R209" s="78"/>
      <c r="S209" s="78"/>
      <c r="T209" s="76"/>
      <c r="U209" s="76"/>
    </row>
    <row r="210" spans="1:21" ht="21.75" x14ac:dyDescent="0.25">
      <c r="A210" s="68" t="s">
        <v>3794</v>
      </c>
      <c r="B210" s="85" t="s">
        <v>3795</v>
      </c>
      <c r="C210" s="9" t="s">
        <v>3796</v>
      </c>
      <c r="D210" s="9" t="s">
        <v>1281</v>
      </c>
      <c r="E210" s="9" t="s">
        <v>1268</v>
      </c>
      <c r="F210" s="82"/>
      <c r="G210" s="71" t="s">
        <v>3292</v>
      </c>
      <c r="H210" s="86"/>
      <c r="I210" s="77">
        <v>8244</v>
      </c>
      <c r="J210" s="87"/>
      <c r="K210" s="79"/>
      <c r="L210" s="76"/>
      <c r="M210" s="77">
        <v>3297.6000000000004</v>
      </c>
      <c r="N210" s="77">
        <v>3297.6000000000004</v>
      </c>
      <c r="O210" s="78"/>
      <c r="P210" s="78"/>
      <c r="Q210" s="78"/>
      <c r="R210" s="78"/>
      <c r="S210" s="78"/>
      <c r="T210" s="76"/>
      <c r="U210" s="76"/>
    </row>
    <row r="211" spans="1:21" ht="21.75" x14ac:dyDescent="0.25">
      <c r="A211" s="68" t="s">
        <v>3797</v>
      </c>
      <c r="B211" s="85" t="s">
        <v>3798</v>
      </c>
      <c r="C211" s="9" t="s">
        <v>3799</v>
      </c>
      <c r="D211" s="9" t="s">
        <v>3575</v>
      </c>
      <c r="E211" s="9" t="s">
        <v>1251</v>
      </c>
      <c r="F211" s="82"/>
      <c r="G211" s="71" t="s">
        <v>3292</v>
      </c>
      <c r="H211" s="86"/>
      <c r="I211" s="77">
        <v>8244</v>
      </c>
      <c r="J211" s="87"/>
      <c r="K211" s="79"/>
      <c r="L211" s="76"/>
      <c r="M211" s="77">
        <v>3297.6000000000004</v>
      </c>
      <c r="N211" s="77">
        <v>3297.6000000000004</v>
      </c>
      <c r="O211" s="78"/>
      <c r="P211" s="78"/>
      <c r="Q211" s="78"/>
      <c r="R211" s="78"/>
      <c r="S211" s="78"/>
      <c r="T211" s="76"/>
      <c r="U211" s="76"/>
    </row>
    <row r="212" spans="1:21" ht="21.75" x14ac:dyDescent="0.25">
      <c r="A212" s="68" t="s">
        <v>3800</v>
      </c>
      <c r="B212" s="85" t="s">
        <v>3801</v>
      </c>
      <c r="C212" s="9" t="s">
        <v>3802</v>
      </c>
      <c r="D212" s="9" t="s">
        <v>1088</v>
      </c>
      <c r="E212" s="9" t="s">
        <v>1126</v>
      </c>
      <c r="F212" s="82"/>
      <c r="G212" s="71" t="s">
        <v>3292</v>
      </c>
      <c r="H212" s="86"/>
      <c r="I212" s="77">
        <v>8244</v>
      </c>
      <c r="J212" s="87"/>
      <c r="K212" s="79"/>
      <c r="L212" s="76"/>
      <c r="M212" s="77">
        <v>3297.6000000000004</v>
      </c>
      <c r="N212" s="77">
        <v>3297.6000000000004</v>
      </c>
      <c r="O212" s="78"/>
      <c r="P212" s="78"/>
      <c r="Q212" s="78"/>
      <c r="R212" s="78"/>
      <c r="S212" s="78"/>
      <c r="T212" s="76"/>
      <c r="U212" s="76"/>
    </row>
    <row r="213" spans="1:21" ht="21.75" x14ac:dyDescent="0.25">
      <c r="A213" s="68" t="s">
        <v>3803</v>
      </c>
      <c r="B213" s="85" t="s">
        <v>3804</v>
      </c>
      <c r="C213" s="9" t="s">
        <v>3802</v>
      </c>
      <c r="D213" s="9" t="s">
        <v>3575</v>
      </c>
      <c r="E213" s="9" t="s">
        <v>1094</v>
      </c>
      <c r="F213" s="82"/>
      <c r="G213" s="71" t="s">
        <v>3292</v>
      </c>
      <c r="H213" s="86"/>
      <c r="I213" s="77">
        <v>8244</v>
      </c>
      <c r="J213" s="87"/>
      <c r="K213" s="79"/>
      <c r="L213" s="76"/>
      <c r="M213" s="77">
        <v>3297.6000000000004</v>
      </c>
      <c r="N213" s="77">
        <v>3297.6000000000004</v>
      </c>
      <c r="O213" s="78"/>
      <c r="P213" s="78"/>
      <c r="Q213" s="78"/>
      <c r="R213" s="78"/>
      <c r="S213" s="78"/>
      <c r="T213" s="76"/>
      <c r="U213" s="76"/>
    </row>
    <row r="214" spans="1:21" ht="21.75" x14ac:dyDescent="0.25">
      <c r="A214" s="68" t="s">
        <v>3805</v>
      </c>
      <c r="B214" s="85" t="s">
        <v>3806</v>
      </c>
      <c r="C214" s="9" t="s">
        <v>3807</v>
      </c>
      <c r="D214" s="9" t="s">
        <v>1183</v>
      </c>
      <c r="E214" s="9" t="s">
        <v>3808</v>
      </c>
      <c r="F214" s="82"/>
      <c r="G214" s="71" t="s">
        <v>3292</v>
      </c>
      <c r="H214" s="86"/>
      <c r="I214" s="77">
        <v>8244</v>
      </c>
      <c r="J214" s="87"/>
      <c r="K214" s="79"/>
      <c r="L214" s="76"/>
      <c r="M214" s="77">
        <v>3297.6000000000004</v>
      </c>
      <c r="N214" s="77">
        <v>3297.6000000000004</v>
      </c>
      <c r="O214" s="78"/>
      <c r="P214" s="78"/>
      <c r="Q214" s="78"/>
      <c r="R214" s="78"/>
      <c r="S214" s="78"/>
      <c r="T214" s="76"/>
      <c r="U214" s="76"/>
    </row>
    <row r="215" spans="1:21" ht="21.75" x14ac:dyDescent="0.25">
      <c r="A215" s="68" t="s">
        <v>3809</v>
      </c>
      <c r="B215" s="85"/>
      <c r="C215" s="9" t="s">
        <v>2015</v>
      </c>
      <c r="D215" s="9" t="s">
        <v>1251</v>
      </c>
      <c r="E215" s="9" t="s">
        <v>1901</v>
      </c>
      <c r="F215" s="82"/>
      <c r="G215" s="71" t="s">
        <v>3292</v>
      </c>
      <c r="H215" s="86"/>
      <c r="I215" s="77">
        <v>8244</v>
      </c>
      <c r="J215" s="87"/>
      <c r="K215" s="79"/>
      <c r="L215" s="76"/>
      <c r="M215" s="77">
        <v>3297.6000000000004</v>
      </c>
      <c r="N215" s="77">
        <v>3297.6000000000004</v>
      </c>
      <c r="O215" s="78"/>
      <c r="P215" s="78"/>
      <c r="Q215" s="78"/>
      <c r="R215" s="78"/>
      <c r="S215" s="78"/>
      <c r="T215" s="76"/>
      <c r="U215" s="76"/>
    </row>
    <row r="216" spans="1:21" ht="21.75" x14ac:dyDescent="0.25">
      <c r="A216" s="68" t="s">
        <v>3810</v>
      </c>
      <c r="B216" s="85" t="s">
        <v>2514</v>
      </c>
      <c r="C216" s="9" t="s">
        <v>2511</v>
      </c>
      <c r="D216" s="9" t="s">
        <v>1106</v>
      </c>
      <c r="E216" s="9" t="s">
        <v>1647</v>
      </c>
      <c r="F216" s="82"/>
      <c r="G216" s="71" t="s">
        <v>3292</v>
      </c>
      <c r="H216" s="86"/>
      <c r="I216" s="77">
        <v>4122</v>
      </c>
      <c r="J216" s="87"/>
      <c r="K216" s="79"/>
      <c r="L216" s="76"/>
      <c r="M216" s="77">
        <v>1648.8000000000002</v>
      </c>
      <c r="N216" s="77">
        <v>1648.8000000000002</v>
      </c>
      <c r="O216" s="78"/>
      <c r="P216" s="78"/>
      <c r="Q216" s="78"/>
      <c r="R216" s="78"/>
      <c r="S216" s="78"/>
      <c r="T216" s="76"/>
      <c r="U216" s="76"/>
    </row>
    <row r="217" spans="1:21" ht="21.75" x14ac:dyDescent="0.25">
      <c r="A217" s="68" t="s">
        <v>3811</v>
      </c>
      <c r="B217" s="85"/>
      <c r="C217" s="9" t="s">
        <v>3812</v>
      </c>
      <c r="D217" s="9" t="s">
        <v>1106</v>
      </c>
      <c r="E217" s="9" t="s">
        <v>1199</v>
      </c>
      <c r="F217" s="82"/>
      <c r="G217" s="71" t="s">
        <v>3292</v>
      </c>
      <c r="H217" s="86"/>
      <c r="I217" s="77">
        <v>8244</v>
      </c>
      <c r="J217" s="87"/>
      <c r="K217" s="79"/>
      <c r="L217" s="76"/>
      <c r="M217" s="77">
        <v>3297.6000000000004</v>
      </c>
      <c r="N217" s="77">
        <v>3297.6000000000004</v>
      </c>
      <c r="O217" s="78"/>
      <c r="P217" s="78"/>
      <c r="Q217" s="78"/>
      <c r="R217" s="78"/>
      <c r="S217" s="78"/>
      <c r="T217" s="76"/>
      <c r="U217" s="76"/>
    </row>
    <row r="218" spans="1:21" ht="21.75" x14ac:dyDescent="0.25">
      <c r="A218" s="68" t="s">
        <v>3813</v>
      </c>
      <c r="B218" s="85" t="s">
        <v>3814</v>
      </c>
      <c r="C218" s="9" t="s">
        <v>3815</v>
      </c>
      <c r="D218" s="9" t="s">
        <v>1062</v>
      </c>
      <c r="E218" s="9" t="s">
        <v>1088</v>
      </c>
      <c r="F218" s="82"/>
      <c r="G218" s="71" t="s">
        <v>3292</v>
      </c>
      <c r="H218" s="86"/>
      <c r="I218" s="77">
        <v>8244</v>
      </c>
      <c r="J218" s="87"/>
      <c r="K218" s="79"/>
      <c r="L218" s="76"/>
      <c r="M218" s="77">
        <v>3297.6000000000004</v>
      </c>
      <c r="N218" s="77">
        <v>3297.6000000000004</v>
      </c>
      <c r="O218" s="78"/>
      <c r="P218" s="78"/>
      <c r="Q218" s="78"/>
      <c r="R218" s="78"/>
      <c r="S218" s="78"/>
      <c r="T218" s="76"/>
      <c r="U218" s="76"/>
    </row>
    <row r="219" spans="1:21" ht="21.75" x14ac:dyDescent="0.25">
      <c r="A219" s="68" t="s">
        <v>3816</v>
      </c>
      <c r="B219" s="85"/>
      <c r="C219" s="9" t="s">
        <v>1628</v>
      </c>
      <c r="D219" s="9" t="s">
        <v>1277</v>
      </c>
      <c r="E219" s="9" t="s">
        <v>1156</v>
      </c>
      <c r="F219" s="82"/>
      <c r="G219" s="71" t="s">
        <v>3292</v>
      </c>
      <c r="H219" s="86"/>
      <c r="I219" s="77">
        <v>8244</v>
      </c>
      <c r="J219" s="87"/>
      <c r="K219" s="79"/>
      <c r="L219" s="76"/>
      <c r="M219" s="77">
        <v>3297.6000000000004</v>
      </c>
      <c r="N219" s="77">
        <v>3297.6000000000004</v>
      </c>
      <c r="O219" s="78"/>
      <c r="P219" s="78"/>
      <c r="Q219" s="78"/>
      <c r="R219" s="78"/>
      <c r="S219" s="78"/>
      <c r="T219" s="76"/>
      <c r="U219" s="76"/>
    </row>
    <row r="220" spans="1:21" ht="21.75" x14ac:dyDescent="0.25">
      <c r="A220" s="68" t="s">
        <v>3817</v>
      </c>
      <c r="B220" s="85" t="s">
        <v>3818</v>
      </c>
      <c r="C220" s="9" t="s">
        <v>1628</v>
      </c>
      <c r="D220" s="9" t="s">
        <v>1052</v>
      </c>
      <c r="E220" s="9" t="s">
        <v>3350</v>
      </c>
      <c r="F220" s="82"/>
      <c r="G220" s="71" t="s">
        <v>3292</v>
      </c>
      <c r="H220" s="86"/>
      <c r="I220" s="77">
        <v>8244</v>
      </c>
      <c r="J220" s="87"/>
      <c r="K220" s="79"/>
      <c r="L220" s="76"/>
      <c r="M220" s="77">
        <v>3297.6000000000004</v>
      </c>
      <c r="N220" s="77">
        <v>3297.6000000000004</v>
      </c>
      <c r="O220" s="78"/>
      <c r="P220" s="78"/>
      <c r="Q220" s="78"/>
      <c r="R220" s="78"/>
      <c r="S220" s="78"/>
      <c r="T220" s="76"/>
      <c r="U220" s="76"/>
    </row>
    <row r="221" spans="1:21" ht="21.75" x14ac:dyDescent="0.25">
      <c r="A221" s="68" t="s">
        <v>3819</v>
      </c>
      <c r="B221" s="85" t="s">
        <v>3820</v>
      </c>
      <c r="C221" s="9" t="s">
        <v>3821</v>
      </c>
      <c r="D221" s="9" t="s">
        <v>1890</v>
      </c>
      <c r="E221" s="9" t="s">
        <v>1183</v>
      </c>
      <c r="F221" s="82"/>
      <c r="G221" s="71" t="s">
        <v>3292</v>
      </c>
      <c r="H221" s="86"/>
      <c r="I221" s="77">
        <v>4122</v>
      </c>
      <c r="J221" s="87"/>
      <c r="K221" s="79"/>
      <c r="L221" s="76"/>
      <c r="M221" s="77">
        <v>1648.8000000000002</v>
      </c>
      <c r="N221" s="77">
        <v>1648.8000000000002</v>
      </c>
      <c r="O221" s="78"/>
      <c r="P221" s="78"/>
      <c r="Q221" s="78"/>
      <c r="R221" s="78"/>
      <c r="S221" s="78"/>
      <c r="T221" s="76"/>
      <c r="U221" s="76"/>
    </row>
    <row r="222" spans="1:21" ht="21.75" x14ac:dyDescent="0.25">
      <c r="A222" s="68" t="s">
        <v>3822</v>
      </c>
      <c r="B222" s="85"/>
      <c r="C222" s="9" t="s">
        <v>3823</v>
      </c>
      <c r="D222" s="9" t="s">
        <v>3824</v>
      </c>
      <c r="E222" s="9" t="s">
        <v>3780</v>
      </c>
      <c r="F222" s="82"/>
      <c r="G222" s="71" t="s">
        <v>3292</v>
      </c>
      <c r="H222" s="86"/>
      <c r="I222" s="77">
        <v>8244</v>
      </c>
      <c r="J222" s="87"/>
      <c r="K222" s="79"/>
      <c r="L222" s="76"/>
      <c r="M222" s="77">
        <v>3297.6000000000004</v>
      </c>
      <c r="N222" s="77">
        <v>3297.6000000000004</v>
      </c>
      <c r="O222" s="78"/>
      <c r="P222" s="78"/>
      <c r="Q222" s="78"/>
      <c r="R222" s="78"/>
      <c r="S222" s="78"/>
      <c r="T222" s="76"/>
      <c r="U222" s="76"/>
    </row>
    <row r="223" spans="1:21" ht="21.75" x14ac:dyDescent="0.25">
      <c r="A223" s="68" t="s">
        <v>3825</v>
      </c>
      <c r="B223" s="85" t="s">
        <v>3826</v>
      </c>
      <c r="C223" s="9" t="s">
        <v>2110</v>
      </c>
      <c r="D223" s="9" t="s">
        <v>1217</v>
      </c>
      <c r="E223" s="9" t="s">
        <v>3827</v>
      </c>
      <c r="F223" s="82"/>
      <c r="G223" s="71" t="s">
        <v>3292</v>
      </c>
      <c r="H223" s="86"/>
      <c r="I223" s="77">
        <v>8244</v>
      </c>
      <c r="J223" s="87"/>
      <c r="K223" s="79"/>
      <c r="L223" s="76"/>
      <c r="M223" s="77">
        <v>3297.6000000000004</v>
      </c>
      <c r="N223" s="77">
        <v>3297.6000000000004</v>
      </c>
      <c r="O223" s="78"/>
      <c r="P223" s="78"/>
      <c r="Q223" s="78"/>
      <c r="R223" s="78"/>
      <c r="S223" s="78"/>
      <c r="T223" s="76"/>
      <c r="U223" s="76"/>
    </row>
    <row r="224" spans="1:21" ht="21.75" x14ac:dyDescent="0.25">
      <c r="A224" s="68" t="s">
        <v>3828</v>
      </c>
      <c r="B224" s="85" t="s">
        <v>3829</v>
      </c>
      <c r="C224" s="9" t="s">
        <v>3830</v>
      </c>
      <c r="D224" s="9" t="s">
        <v>1083</v>
      </c>
      <c r="E224" s="9" t="s">
        <v>1243</v>
      </c>
      <c r="F224" s="82"/>
      <c r="G224" s="71" t="s">
        <v>3292</v>
      </c>
      <c r="H224" s="86"/>
      <c r="I224" s="77">
        <v>8244</v>
      </c>
      <c r="J224" s="87"/>
      <c r="K224" s="79"/>
      <c r="L224" s="76"/>
      <c r="M224" s="77">
        <v>3297.6000000000004</v>
      </c>
      <c r="N224" s="77">
        <v>3297.6000000000004</v>
      </c>
      <c r="O224" s="78"/>
      <c r="P224" s="78"/>
      <c r="Q224" s="78"/>
      <c r="R224" s="78"/>
      <c r="S224" s="78"/>
      <c r="T224" s="76"/>
      <c r="U224" s="76"/>
    </row>
    <row r="225" spans="1:21" ht="21.75" x14ac:dyDescent="0.25">
      <c r="A225" s="68" t="s">
        <v>3831</v>
      </c>
      <c r="B225" s="85" t="s">
        <v>3832</v>
      </c>
      <c r="C225" s="9" t="s">
        <v>3833</v>
      </c>
      <c r="D225" s="9" t="s">
        <v>1126</v>
      </c>
      <c r="E225" s="9" t="s">
        <v>1101</v>
      </c>
      <c r="F225" s="82"/>
      <c r="G225" s="71" t="s">
        <v>3292</v>
      </c>
      <c r="H225" s="86"/>
      <c r="I225" s="77">
        <v>8244</v>
      </c>
      <c r="J225" s="87"/>
      <c r="K225" s="79"/>
      <c r="L225" s="76"/>
      <c r="M225" s="77">
        <v>3297.6000000000004</v>
      </c>
      <c r="N225" s="77">
        <v>3297.6000000000004</v>
      </c>
      <c r="O225" s="78"/>
      <c r="P225" s="78"/>
      <c r="Q225" s="78"/>
      <c r="R225" s="78"/>
      <c r="S225" s="78"/>
      <c r="T225" s="76"/>
      <c r="U225" s="76"/>
    </row>
    <row r="226" spans="1:21" ht="21.75" x14ac:dyDescent="0.25">
      <c r="A226" s="68" t="s">
        <v>3834</v>
      </c>
      <c r="B226" s="85" t="s">
        <v>3835</v>
      </c>
      <c r="C226" s="9" t="s">
        <v>3836</v>
      </c>
      <c r="D226" s="9" t="s">
        <v>1251</v>
      </c>
      <c r="E226" s="9" t="s">
        <v>1648</v>
      </c>
      <c r="F226" s="82"/>
      <c r="G226" s="71" t="s">
        <v>3292</v>
      </c>
      <c r="H226" s="86"/>
      <c r="I226" s="77">
        <v>8244</v>
      </c>
      <c r="J226" s="87"/>
      <c r="K226" s="79"/>
      <c r="L226" s="76"/>
      <c r="M226" s="77">
        <v>3297.6000000000004</v>
      </c>
      <c r="N226" s="77">
        <v>3297.6000000000004</v>
      </c>
      <c r="O226" s="78"/>
      <c r="P226" s="78"/>
      <c r="Q226" s="78"/>
      <c r="R226" s="78"/>
      <c r="S226" s="78"/>
      <c r="T226" s="76"/>
      <c r="U226" s="76"/>
    </row>
    <row r="227" spans="1:21" ht="21.75" x14ac:dyDescent="0.25">
      <c r="A227" s="68" t="s">
        <v>3837</v>
      </c>
      <c r="B227" s="85" t="s">
        <v>3838</v>
      </c>
      <c r="C227" s="9" t="s">
        <v>3839</v>
      </c>
      <c r="D227" s="9" t="s">
        <v>1193</v>
      </c>
      <c r="E227" s="9" t="s">
        <v>1183</v>
      </c>
      <c r="F227" s="82"/>
      <c r="G227" s="71" t="s">
        <v>3292</v>
      </c>
      <c r="H227" s="86"/>
      <c r="I227" s="77">
        <v>8244</v>
      </c>
      <c r="J227" s="87"/>
      <c r="K227" s="79"/>
      <c r="L227" s="76"/>
      <c r="M227" s="77">
        <v>3297.6000000000004</v>
      </c>
      <c r="N227" s="77">
        <v>3297.6000000000004</v>
      </c>
      <c r="O227" s="78"/>
      <c r="P227" s="78"/>
      <c r="Q227" s="78"/>
      <c r="R227" s="78"/>
      <c r="S227" s="78"/>
      <c r="T227" s="76"/>
      <c r="U227" s="76"/>
    </row>
    <row r="228" spans="1:21" ht="21.75" x14ac:dyDescent="0.25">
      <c r="A228" s="68" t="s">
        <v>3840</v>
      </c>
      <c r="B228" s="85" t="s">
        <v>3841</v>
      </c>
      <c r="C228" s="9" t="s">
        <v>3842</v>
      </c>
      <c r="D228" s="9" t="s">
        <v>1105</v>
      </c>
      <c r="E228" s="9" t="s">
        <v>1890</v>
      </c>
      <c r="F228" s="82"/>
      <c r="G228" s="71" t="s">
        <v>3292</v>
      </c>
      <c r="H228" s="86"/>
      <c r="I228" s="77">
        <v>8244</v>
      </c>
      <c r="J228" s="87"/>
      <c r="K228" s="79"/>
      <c r="L228" s="76"/>
      <c r="M228" s="77">
        <v>3297.6000000000004</v>
      </c>
      <c r="N228" s="77">
        <v>3297.6000000000004</v>
      </c>
      <c r="O228" s="78"/>
      <c r="P228" s="78"/>
      <c r="Q228" s="78"/>
      <c r="R228" s="78"/>
      <c r="S228" s="78"/>
      <c r="T228" s="76"/>
      <c r="U228" s="76"/>
    </row>
    <row r="229" spans="1:21" ht="21.75" x14ac:dyDescent="0.25">
      <c r="A229" s="68" t="s">
        <v>3843</v>
      </c>
      <c r="B229" s="85"/>
      <c r="C229" s="9" t="s">
        <v>3844</v>
      </c>
      <c r="D229" s="9" t="s">
        <v>3845</v>
      </c>
      <c r="E229" s="9" t="s">
        <v>1890</v>
      </c>
      <c r="F229" s="82"/>
      <c r="G229" s="71" t="s">
        <v>3292</v>
      </c>
      <c r="H229" s="86"/>
      <c r="I229" s="77">
        <v>8244</v>
      </c>
      <c r="J229" s="87"/>
      <c r="K229" s="79"/>
      <c r="L229" s="76"/>
      <c r="M229" s="77">
        <v>3297.6000000000004</v>
      </c>
      <c r="N229" s="77">
        <v>3297.6000000000004</v>
      </c>
      <c r="O229" s="78"/>
      <c r="P229" s="78"/>
      <c r="Q229" s="78"/>
      <c r="R229" s="78"/>
      <c r="S229" s="78"/>
      <c r="T229" s="76"/>
      <c r="U229" s="76"/>
    </row>
    <row r="230" spans="1:21" ht="21.75" x14ac:dyDescent="0.25">
      <c r="A230" s="68" t="s">
        <v>3846</v>
      </c>
      <c r="B230" s="85"/>
      <c r="C230" s="9" t="s">
        <v>1174</v>
      </c>
      <c r="D230" s="9" t="s">
        <v>1490</v>
      </c>
      <c r="E230" s="9" t="s">
        <v>1136</v>
      </c>
      <c r="F230" s="82"/>
      <c r="G230" s="71" t="s">
        <v>3292</v>
      </c>
      <c r="H230" s="86"/>
      <c r="I230" s="77">
        <v>8244</v>
      </c>
      <c r="J230" s="87"/>
      <c r="K230" s="79"/>
      <c r="L230" s="76"/>
      <c r="M230" s="77">
        <v>3297.6000000000004</v>
      </c>
      <c r="N230" s="77">
        <v>3297.6000000000004</v>
      </c>
      <c r="O230" s="78"/>
      <c r="P230" s="78"/>
      <c r="Q230" s="78"/>
      <c r="R230" s="78"/>
      <c r="S230" s="78"/>
      <c r="T230" s="76"/>
      <c r="U230" s="76"/>
    </row>
    <row r="231" spans="1:21" ht="21.75" x14ac:dyDescent="0.25">
      <c r="A231" s="68" t="s">
        <v>3847</v>
      </c>
      <c r="B231" s="85" t="s">
        <v>3848</v>
      </c>
      <c r="C231" s="9" t="s">
        <v>3849</v>
      </c>
      <c r="D231" s="9" t="s">
        <v>1097</v>
      </c>
      <c r="E231" s="9" t="s">
        <v>1071</v>
      </c>
      <c r="F231" s="82"/>
      <c r="G231" s="71" t="s">
        <v>3292</v>
      </c>
      <c r="H231" s="86"/>
      <c r="I231" s="77">
        <v>8244</v>
      </c>
      <c r="J231" s="87"/>
      <c r="K231" s="79"/>
      <c r="L231" s="76"/>
      <c r="M231" s="77">
        <v>3297.6000000000004</v>
      </c>
      <c r="N231" s="77">
        <v>3297.6000000000004</v>
      </c>
      <c r="O231" s="78"/>
      <c r="P231" s="78"/>
      <c r="Q231" s="78"/>
      <c r="R231" s="78"/>
      <c r="S231" s="78"/>
      <c r="T231" s="76"/>
      <c r="U231" s="76"/>
    </row>
    <row r="232" spans="1:21" ht="21.75" x14ac:dyDescent="0.25">
      <c r="A232" s="68" t="s">
        <v>3850</v>
      </c>
      <c r="B232" s="85" t="s">
        <v>3851</v>
      </c>
      <c r="C232" s="9" t="s">
        <v>3852</v>
      </c>
      <c r="D232" s="9" t="s">
        <v>1183</v>
      </c>
      <c r="E232" s="9" t="s">
        <v>1193</v>
      </c>
      <c r="F232" s="82"/>
      <c r="G232" s="71" t="s">
        <v>3292</v>
      </c>
      <c r="H232" s="86"/>
      <c r="I232" s="77">
        <v>4122</v>
      </c>
      <c r="J232" s="87"/>
      <c r="K232" s="79"/>
      <c r="L232" s="76"/>
      <c r="M232" s="77">
        <v>1648.8000000000002</v>
      </c>
      <c r="N232" s="77">
        <v>1648.8000000000002</v>
      </c>
      <c r="O232" s="78"/>
      <c r="P232" s="78"/>
      <c r="Q232" s="78"/>
      <c r="R232" s="78"/>
      <c r="S232" s="78"/>
      <c r="T232" s="76"/>
      <c r="U232" s="76"/>
    </row>
    <row r="233" spans="1:21" ht="21.75" x14ac:dyDescent="0.25">
      <c r="A233" s="68" t="s">
        <v>3853</v>
      </c>
      <c r="B233" s="85" t="s">
        <v>3854</v>
      </c>
      <c r="C233" s="9" t="s">
        <v>3855</v>
      </c>
      <c r="D233" s="9" t="s">
        <v>2354</v>
      </c>
      <c r="E233" s="9" t="s">
        <v>1434</v>
      </c>
      <c r="F233" s="82"/>
      <c r="G233" s="71" t="s">
        <v>3292</v>
      </c>
      <c r="H233" s="86"/>
      <c r="I233" s="77">
        <v>8244</v>
      </c>
      <c r="J233" s="87"/>
      <c r="K233" s="79"/>
      <c r="L233" s="76"/>
      <c r="M233" s="77">
        <v>3297.6000000000004</v>
      </c>
      <c r="N233" s="77">
        <v>3297.6000000000004</v>
      </c>
      <c r="O233" s="78"/>
      <c r="P233" s="78"/>
      <c r="Q233" s="78"/>
      <c r="R233" s="78"/>
      <c r="S233" s="78"/>
      <c r="T233" s="76"/>
      <c r="U233" s="76"/>
    </row>
    <row r="234" spans="1:21" ht="21.75" x14ac:dyDescent="0.25">
      <c r="A234" s="68" t="s">
        <v>3856</v>
      </c>
      <c r="B234" s="85" t="s">
        <v>3857</v>
      </c>
      <c r="C234" s="9" t="s">
        <v>3858</v>
      </c>
      <c r="D234" s="9" t="s">
        <v>1343</v>
      </c>
      <c r="E234" s="9" t="s">
        <v>3859</v>
      </c>
      <c r="F234" s="82"/>
      <c r="G234" s="71" t="s">
        <v>3292</v>
      </c>
      <c r="H234" s="86"/>
      <c r="I234" s="77">
        <v>8244</v>
      </c>
      <c r="J234" s="87"/>
      <c r="K234" s="79"/>
      <c r="L234" s="76"/>
      <c r="M234" s="77">
        <v>3297.6000000000004</v>
      </c>
      <c r="N234" s="77">
        <v>3297.6000000000004</v>
      </c>
      <c r="O234" s="78"/>
      <c r="P234" s="78"/>
      <c r="Q234" s="78"/>
      <c r="R234" s="78"/>
      <c r="S234" s="78"/>
      <c r="T234" s="76"/>
      <c r="U234" s="76"/>
    </row>
    <row r="235" spans="1:21" ht="21.75" x14ac:dyDescent="0.25">
      <c r="A235" s="68" t="s">
        <v>3860</v>
      </c>
      <c r="B235" s="85" t="s">
        <v>3861</v>
      </c>
      <c r="C235" s="9" t="s">
        <v>2630</v>
      </c>
      <c r="D235" s="9" t="s">
        <v>1193</v>
      </c>
      <c r="E235" s="9" t="s">
        <v>1218</v>
      </c>
      <c r="F235" s="82"/>
      <c r="G235" s="71" t="s">
        <v>3292</v>
      </c>
      <c r="H235" s="86"/>
      <c r="I235" s="77">
        <v>8244</v>
      </c>
      <c r="J235" s="87"/>
      <c r="K235" s="79"/>
      <c r="L235" s="76"/>
      <c r="M235" s="77">
        <v>3297.6000000000004</v>
      </c>
      <c r="N235" s="77">
        <v>3297.6000000000004</v>
      </c>
      <c r="O235" s="78"/>
      <c r="P235" s="78"/>
      <c r="Q235" s="78"/>
      <c r="R235" s="78"/>
      <c r="S235" s="78"/>
      <c r="T235" s="76"/>
      <c r="U235" s="76"/>
    </row>
    <row r="236" spans="1:21" ht="21.75" x14ac:dyDescent="0.25">
      <c r="A236" s="68" t="s">
        <v>3862</v>
      </c>
      <c r="B236" s="85" t="s">
        <v>3863</v>
      </c>
      <c r="C236" s="9" t="s">
        <v>3864</v>
      </c>
      <c r="D236" s="9" t="s">
        <v>1047</v>
      </c>
      <c r="E236" s="9" t="s">
        <v>2369</v>
      </c>
      <c r="F236" s="82"/>
      <c r="G236" s="71" t="s">
        <v>3292</v>
      </c>
      <c r="H236" s="86"/>
      <c r="I236" s="77">
        <v>8244</v>
      </c>
      <c r="J236" s="87"/>
      <c r="K236" s="79"/>
      <c r="L236" s="76"/>
      <c r="M236" s="77">
        <v>3297.6000000000004</v>
      </c>
      <c r="N236" s="77">
        <v>3297.6000000000004</v>
      </c>
      <c r="O236" s="78"/>
      <c r="P236" s="78"/>
      <c r="Q236" s="78"/>
      <c r="R236" s="78"/>
      <c r="S236" s="78"/>
      <c r="T236" s="76"/>
      <c r="U236" s="76"/>
    </row>
    <row r="237" spans="1:21" ht="21.75" x14ac:dyDescent="0.25">
      <c r="A237" s="68" t="s">
        <v>3865</v>
      </c>
      <c r="B237" s="85" t="s">
        <v>3866</v>
      </c>
      <c r="C237" s="9" t="s">
        <v>3867</v>
      </c>
      <c r="D237" s="9" t="s">
        <v>1062</v>
      </c>
      <c r="E237" s="9" t="s">
        <v>2768</v>
      </c>
      <c r="F237" s="82"/>
      <c r="G237" s="71" t="s">
        <v>3292</v>
      </c>
      <c r="H237" s="86"/>
      <c r="I237" s="77">
        <v>6183</v>
      </c>
      <c r="J237" s="87"/>
      <c r="K237" s="79"/>
      <c r="L237" s="76"/>
      <c r="M237" s="77">
        <v>2473.2000000000003</v>
      </c>
      <c r="N237" s="77">
        <v>2473.2000000000003</v>
      </c>
      <c r="O237" s="78"/>
      <c r="P237" s="78"/>
      <c r="Q237" s="78"/>
      <c r="R237" s="78"/>
      <c r="S237" s="78"/>
      <c r="T237" s="76"/>
      <c r="U237" s="76"/>
    </row>
    <row r="238" spans="1:21" ht="21.75" x14ac:dyDescent="0.25">
      <c r="A238" s="68" t="s">
        <v>3868</v>
      </c>
      <c r="B238" s="85" t="s">
        <v>3869</v>
      </c>
      <c r="C238" s="9" t="s">
        <v>3870</v>
      </c>
      <c r="D238" s="9" t="s">
        <v>1299</v>
      </c>
      <c r="E238" s="9" t="s">
        <v>3871</v>
      </c>
      <c r="F238" s="82"/>
      <c r="G238" s="71" t="s">
        <v>3292</v>
      </c>
      <c r="H238" s="86"/>
      <c r="I238" s="77">
        <v>4122</v>
      </c>
      <c r="J238" s="87"/>
      <c r="K238" s="79"/>
      <c r="L238" s="76"/>
      <c r="M238" s="77">
        <v>1648.8000000000002</v>
      </c>
      <c r="N238" s="77">
        <v>1648.8000000000002</v>
      </c>
      <c r="O238" s="78"/>
      <c r="P238" s="78"/>
      <c r="Q238" s="78"/>
      <c r="R238" s="78"/>
      <c r="S238" s="78"/>
      <c r="T238" s="76"/>
      <c r="U238" s="76"/>
    </row>
    <row r="239" spans="1:21" ht="21.75" x14ac:dyDescent="0.25">
      <c r="A239" s="68" t="s">
        <v>3872</v>
      </c>
      <c r="B239" s="85" t="s">
        <v>3873</v>
      </c>
      <c r="C239" s="9" t="s">
        <v>3874</v>
      </c>
      <c r="D239" s="9" t="s">
        <v>3875</v>
      </c>
      <c r="E239" s="9" t="s">
        <v>1052</v>
      </c>
      <c r="F239" s="82"/>
      <c r="G239" s="71" t="s">
        <v>3292</v>
      </c>
      <c r="H239" s="86"/>
      <c r="I239" s="77">
        <v>4122</v>
      </c>
      <c r="J239" s="87"/>
      <c r="K239" s="79"/>
      <c r="L239" s="76"/>
      <c r="M239" s="77">
        <v>1648.8000000000002</v>
      </c>
      <c r="N239" s="77">
        <v>1648.8000000000002</v>
      </c>
      <c r="O239" s="78"/>
      <c r="P239" s="78"/>
      <c r="Q239" s="78"/>
      <c r="R239" s="78"/>
      <c r="S239" s="78"/>
      <c r="T239" s="76"/>
      <c r="U239" s="76"/>
    </row>
    <row r="240" spans="1:21" ht="21.75" x14ac:dyDescent="0.25">
      <c r="A240" s="68" t="s">
        <v>3876</v>
      </c>
      <c r="B240" s="85" t="s">
        <v>3877</v>
      </c>
      <c r="C240" s="9" t="s">
        <v>1328</v>
      </c>
      <c r="D240" s="9" t="s">
        <v>2073</v>
      </c>
      <c r="E240" s="9" t="s">
        <v>1243</v>
      </c>
      <c r="F240" s="82"/>
      <c r="G240" s="71" t="s">
        <v>3292</v>
      </c>
      <c r="H240" s="86"/>
      <c r="I240" s="77">
        <v>8244</v>
      </c>
      <c r="J240" s="87"/>
      <c r="K240" s="79"/>
      <c r="L240" s="76"/>
      <c r="M240" s="77">
        <v>3297.6000000000004</v>
      </c>
      <c r="N240" s="77">
        <v>3297.6000000000004</v>
      </c>
      <c r="O240" s="78"/>
      <c r="P240" s="78"/>
      <c r="Q240" s="78"/>
      <c r="R240" s="78"/>
      <c r="S240" s="78"/>
      <c r="T240" s="76"/>
      <c r="U240" s="76"/>
    </row>
    <row r="241" spans="1:21" ht="21.75" x14ac:dyDescent="0.25">
      <c r="A241" s="68" t="s">
        <v>3878</v>
      </c>
      <c r="B241" s="85" t="s">
        <v>3879</v>
      </c>
      <c r="C241" s="9" t="s">
        <v>1328</v>
      </c>
      <c r="D241" s="9" t="s">
        <v>3880</v>
      </c>
      <c r="E241" s="9" t="s">
        <v>1335</v>
      </c>
      <c r="F241" s="82"/>
      <c r="G241" s="71" t="s">
        <v>3292</v>
      </c>
      <c r="H241" s="86"/>
      <c r="I241" s="77">
        <v>8244</v>
      </c>
      <c r="J241" s="87"/>
      <c r="K241" s="79"/>
      <c r="L241" s="76"/>
      <c r="M241" s="77">
        <v>3297.6000000000004</v>
      </c>
      <c r="N241" s="77">
        <v>3297.6000000000004</v>
      </c>
      <c r="O241" s="78"/>
      <c r="P241" s="78"/>
      <c r="Q241" s="78"/>
      <c r="R241" s="78"/>
      <c r="S241" s="78"/>
      <c r="T241" s="76"/>
      <c r="U241" s="76"/>
    </row>
    <row r="242" spans="1:21" ht="21.75" x14ac:dyDescent="0.25">
      <c r="A242" s="68" t="s">
        <v>3881</v>
      </c>
      <c r="B242" s="85" t="s">
        <v>2984</v>
      </c>
      <c r="C242" s="9" t="s">
        <v>3882</v>
      </c>
      <c r="D242" s="9" t="s">
        <v>1343</v>
      </c>
      <c r="E242" s="9" t="s">
        <v>1343</v>
      </c>
      <c r="F242" s="82"/>
      <c r="G242" s="71" t="s">
        <v>3292</v>
      </c>
      <c r="H242" s="86"/>
      <c r="I242" s="77">
        <v>8244</v>
      </c>
      <c r="J242" s="87"/>
      <c r="K242" s="79"/>
      <c r="L242" s="76"/>
      <c r="M242" s="77">
        <v>3297.6000000000004</v>
      </c>
      <c r="N242" s="77">
        <v>3297.6000000000004</v>
      </c>
      <c r="O242" s="78"/>
      <c r="P242" s="78"/>
      <c r="Q242" s="78"/>
      <c r="R242" s="78"/>
      <c r="S242" s="78"/>
      <c r="T242" s="76"/>
      <c r="U242" s="76"/>
    </row>
    <row r="243" spans="1:21" ht="21.75" x14ac:dyDescent="0.25">
      <c r="A243" s="68" t="s">
        <v>3883</v>
      </c>
      <c r="B243" s="85" t="s">
        <v>3884</v>
      </c>
      <c r="C243" s="9" t="s">
        <v>3882</v>
      </c>
      <c r="D243" s="9" t="s">
        <v>1218</v>
      </c>
      <c r="E243" s="9" t="s">
        <v>3441</v>
      </c>
      <c r="F243" s="82"/>
      <c r="G243" s="71" t="s">
        <v>3292</v>
      </c>
      <c r="H243" s="86"/>
      <c r="I243" s="77">
        <v>8244</v>
      </c>
      <c r="J243" s="87"/>
      <c r="K243" s="79"/>
      <c r="L243" s="76"/>
      <c r="M243" s="77">
        <v>3297.6000000000004</v>
      </c>
      <c r="N243" s="77">
        <v>3297.6000000000004</v>
      </c>
      <c r="O243" s="78"/>
      <c r="P243" s="78"/>
      <c r="Q243" s="78"/>
      <c r="R243" s="78"/>
      <c r="S243" s="78"/>
      <c r="T243" s="76"/>
      <c r="U243" s="76"/>
    </row>
    <row r="244" spans="1:21" ht="21.75" x14ac:dyDescent="0.25">
      <c r="A244" s="68" t="s">
        <v>3885</v>
      </c>
      <c r="B244" s="85" t="s">
        <v>3886</v>
      </c>
      <c r="C244" s="9" t="s">
        <v>3882</v>
      </c>
      <c r="D244" s="9" t="s">
        <v>1183</v>
      </c>
      <c r="E244" s="9" t="s">
        <v>1070</v>
      </c>
      <c r="F244" s="82"/>
      <c r="G244" s="71" t="s">
        <v>3292</v>
      </c>
      <c r="H244" s="86"/>
      <c r="I244" s="77">
        <v>8244</v>
      </c>
      <c r="J244" s="87"/>
      <c r="K244" s="79"/>
      <c r="L244" s="76"/>
      <c r="M244" s="77">
        <v>3297.6000000000004</v>
      </c>
      <c r="N244" s="77">
        <v>3297.6000000000004</v>
      </c>
      <c r="O244" s="78"/>
      <c r="P244" s="78"/>
      <c r="Q244" s="78"/>
      <c r="R244" s="78"/>
      <c r="S244" s="78"/>
      <c r="T244" s="76"/>
      <c r="U244" s="76"/>
    </row>
    <row r="245" spans="1:21" ht="21.75" x14ac:dyDescent="0.25">
      <c r="A245" s="68" t="s">
        <v>3887</v>
      </c>
      <c r="B245" s="85" t="s">
        <v>3888</v>
      </c>
      <c r="C245" s="9" t="s">
        <v>1342</v>
      </c>
      <c r="D245" s="9" t="s">
        <v>2224</v>
      </c>
      <c r="E245" s="9" t="s">
        <v>1312</v>
      </c>
      <c r="F245" s="82"/>
      <c r="G245" s="71" t="s">
        <v>3292</v>
      </c>
      <c r="H245" s="86"/>
      <c r="I245" s="77">
        <v>2061</v>
      </c>
      <c r="J245" s="87"/>
      <c r="K245" s="79"/>
      <c r="L245" s="76"/>
      <c r="M245" s="77">
        <v>824.40000000000009</v>
      </c>
      <c r="N245" s="77">
        <v>824.40000000000009</v>
      </c>
      <c r="O245" s="78"/>
      <c r="P245" s="78"/>
      <c r="Q245" s="78"/>
      <c r="R245" s="78"/>
      <c r="S245" s="78"/>
      <c r="T245" s="76"/>
      <c r="U245" s="76"/>
    </row>
    <row r="246" spans="1:21" ht="21.75" x14ac:dyDescent="0.25">
      <c r="A246" s="68" t="s">
        <v>3889</v>
      </c>
      <c r="B246" s="85" t="s">
        <v>3890</v>
      </c>
      <c r="C246" s="9" t="s">
        <v>1342</v>
      </c>
      <c r="D246" s="9" t="s">
        <v>1251</v>
      </c>
      <c r="E246" s="9" t="s">
        <v>1218</v>
      </c>
      <c r="F246" s="82"/>
      <c r="G246" s="71" t="s">
        <v>3292</v>
      </c>
      <c r="H246" s="86"/>
      <c r="I246" s="77">
        <v>8244</v>
      </c>
      <c r="J246" s="87"/>
      <c r="K246" s="79"/>
      <c r="L246" s="76"/>
      <c r="M246" s="77">
        <v>3297.6000000000004</v>
      </c>
      <c r="N246" s="77">
        <v>3297.6000000000004</v>
      </c>
      <c r="O246" s="78"/>
      <c r="P246" s="78"/>
      <c r="Q246" s="78"/>
      <c r="R246" s="78"/>
      <c r="S246" s="78"/>
      <c r="T246" s="76"/>
      <c r="U246" s="76"/>
    </row>
    <row r="247" spans="1:21" ht="21.75" x14ac:dyDescent="0.25">
      <c r="A247" s="68" t="s">
        <v>3891</v>
      </c>
      <c r="B247" s="85" t="s">
        <v>3892</v>
      </c>
      <c r="C247" s="9" t="s">
        <v>1342</v>
      </c>
      <c r="D247" s="9" t="s">
        <v>1194</v>
      </c>
      <c r="E247" s="9" t="s">
        <v>1372</v>
      </c>
      <c r="F247" s="82"/>
      <c r="G247" s="71" t="s">
        <v>3292</v>
      </c>
      <c r="H247" s="86"/>
      <c r="I247" s="77">
        <v>8244</v>
      </c>
      <c r="J247" s="87"/>
      <c r="K247" s="79"/>
      <c r="L247" s="76"/>
      <c r="M247" s="77">
        <v>3297.6000000000004</v>
      </c>
      <c r="N247" s="77">
        <v>3297.6000000000004</v>
      </c>
      <c r="O247" s="78"/>
      <c r="P247" s="78"/>
      <c r="Q247" s="78"/>
      <c r="R247" s="78"/>
      <c r="S247" s="78"/>
      <c r="T247" s="76"/>
      <c r="U247" s="76"/>
    </row>
    <row r="248" spans="1:21" ht="21.75" x14ac:dyDescent="0.25">
      <c r="A248" s="68" t="s">
        <v>3893</v>
      </c>
      <c r="B248" s="85" t="s">
        <v>3894</v>
      </c>
      <c r="C248" s="9" t="s">
        <v>1342</v>
      </c>
      <c r="D248" s="9" t="s">
        <v>1093</v>
      </c>
      <c r="E248" s="9" t="s">
        <v>1217</v>
      </c>
      <c r="F248" s="82"/>
      <c r="G248" s="71" t="s">
        <v>3292</v>
      </c>
      <c r="H248" s="86"/>
      <c r="I248" s="77">
        <v>6183</v>
      </c>
      <c r="J248" s="87"/>
      <c r="K248" s="79"/>
      <c r="L248" s="76"/>
      <c r="M248" s="77">
        <v>2473.2000000000003</v>
      </c>
      <c r="N248" s="77">
        <v>2473.2000000000003</v>
      </c>
      <c r="O248" s="78"/>
      <c r="P248" s="78"/>
      <c r="Q248" s="78"/>
      <c r="R248" s="78"/>
      <c r="S248" s="78"/>
      <c r="T248" s="76"/>
      <c r="U248" s="76"/>
    </row>
    <row r="249" spans="1:21" ht="21.75" x14ac:dyDescent="0.25">
      <c r="A249" s="68" t="s">
        <v>3895</v>
      </c>
      <c r="B249" s="85" t="s">
        <v>3896</v>
      </c>
      <c r="C249" s="9" t="s">
        <v>3897</v>
      </c>
      <c r="D249" s="9" t="s">
        <v>1156</v>
      </c>
      <c r="E249" s="9" t="s">
        <v>1343</v>
      </c>
      <c r="F249" s="82"/>
      <c r="G249" s="71" t="s">
        <v>3292</v>
      </c>
      <c r="H249" s="86"/>
      <c r="I249" s="77">
        <v>8244</v>
      </c>
      <c r="J249" s="87"/>
      <c r="K249" s="79"/>
      <c r="L249" s="76"/>
      <c r="M249" s="77">
        <v>3297.6000000000004</v>
      </c>
      <c r="N249" s="77">
        <v>3297.6000000000004</v>
      </c>
      <c r="O249" s="78"/>
      <c r="P249" s="78"/>
      <c r="Q249" s="78"/>
      <c r="R249" s="78"/>
      <c r="S249" s="78"/>
      <c r="T249" s="76"/>
      <c r="U249" s="76"/>
    </row>
    <row r="250" spans="1:21" ht="21.75" x14ac:dyDescent="0.25">
      <c r="A250" s="68" t="s">
        <v>3898</v>
      </c>
      <c r="B250" s="85" t="s">
        <v>3899</v>
      </c>
      <c r="C250" s="9" t="s">
        <v>3900</v>
      </c>
      <c r="D250" s="9" t="s">
        <v>1490</v>
      </c>
      <c r="E250" s="9" t="s">
        <v>1043</v>
      </c>
      <c r="F250" s="82"/>
      <c r="G250" s="71" t="s">
        <v>3292</v>
      </c>
      <c r="H250" s="86"/>
      <c r="I250" s="77">
        <v>8244</v>
      </c>
      <c r="J250" s="87"/>
      <c r="K250" s="79"/>
      <c r="L250" s="76"/>
      <c r="M250" s="77">
        <v>3297.6000000000004</v>
      </c>
      <c r="N250" s="77">
        <v>3297.6000000000004</v>
      </c>
      <c r="O250" s="78"/>
      <c r="P250" s="78"/>
      <c r="Q250" s="78"/>
      <c r="R250" s="78"/>
      <c r="S250" s="78"/>
      <c r="T250" s="76"/>
      <c r="U250" s="76"/>
    </row>
    <row r="251" spans="1:21" ht="21.75" x14ac:dyDescent="0.25">
      <c r="A251" s="68" t="s">
        <v>3901</v>
      </c>
      <c r="B251" s="85" t="s">
        <v>3902</v>
      </c>
      <c r="C251" s="9" t="s">
        <v>1338</v>
      </c>
      <c r="D251" s="9" t="s">
        <v>1217</v>
      </c>
      <c r="E251" s="9" t="s">
        <v>3718</v>
      </c>
      <c r="F251" s="82"/>
      <c r="G251" s="71" t="s">
        <v>3292</v>
      </c>
      <c r="H251" s="86"/>
      <c r="I251" s="77">
        <v>8244</v>
      </c>
      <c r="J251" s="87"/>
      <c r="K251" s="79"/>
      <c r="L251" s="76"/>
      <c r="M251" s="77">
        <v>3297.6000000000004</v>
      </c>
      <c r="N251" s="77">
        <v>3297.6000000000004</v>
      </c>
      <c r="O251" s="78"/>
      <c r="P251" s="78"/>
      <c r="Q251" s="78"/>
      <c r="R251" s="78"/>
      <c r="S251" s="78"/>
      <c r="T251" s="76"/>
      <c r="U251" s="76"/>
    </row>
    <row r="252" spans="1:21" ht="21.75" x14ac:dyDescent="0.25">
      <c r="A252" s="68" t="s">
        <v>3903</v>
      </c>
      <c r="B252" s="85" t="s">
        <v>3904</v>
      </c>
      <c r="C252" s="9" t="s">
        <v>3905</v>
      </c>
      <c r="D252" s="9" t="s">
        <v>1115</v>
      </c>
      <c r="E252" s="9" t="s">
        <v>1217</v>
      </c>
      <c r="F252" s="82"/>
      <c r="G252" s="71" t="s">
        <v>3292</v>
      </c>
      <c r="H252" s="86"/>
      <c r="I252" s="77">
        <v>2061</v>
      </c>
      <c r="J252" s="87"/>
      <c r="K252" s="79"/>
      <c r="L252" s="76"/>
      <c r="M252" s="77">
        <v>824.40000000000009</v>
      </c>
      <c r="N252" s="77">
        <v>824.40000000000009</v>
      </c>
      <c r="O252" s="78"/>
      <c r="P252" s="78"/>
      <c r="Q252" s="78"/>
      <c r="R252" s="78"/>
      <c r="S252" s="78"/>
      <c r="T252" s="76"/>
      <c r="U252" s="76"/>
    </row>
    <row r="253" spans="1:21" ht="21.75" x14ac:dyDescent="0.25">
      <c r="A253" s="68" t="s">
        <v>3906</v>
      </c>
      <c r="B253" s="85" t="s">
        <v>3907</v>
      </c>
      <c r="C253" s="9" t="s">
        <v>1365</v>
      </c>
      <c r="D253" s="9" t="s">
        <v>1243</v>
      </c>
      <c r="E253" s="9" t="s">
        <v>1312</v>
      </c>
      <c r="F253" s="82"/>
      <c r="G253" s="71" t="s">
        <v>3292</v>
      </c>
      <c r="H253" s="86"/>
      <c r="I253" s="77">
        <v>6183</v>
      </c>
      <c r="J253" s="87"/>
      <c r="K253" s="79"/>
      <c r="L253" s="76"/>
      <c r="M253" s="77">
        <v>2473.2000000000003</v>
      </c>
      <c r="N253" s="77">
        <v>2473.2000000000003</v>
      </c>
      <c r="O253" s="78"/>
      <c r="P253" s="78"/>
      <c r="Q253" s="78"/>
      <c r="R253" s="78"/>
      <c r="S253" s="78"/>
      <c r="T253" s="76"/>
      <c r="U253" s="76"/>
    </row>
    <row r="254" spans="1:21" ht="21.75" x14ac:dyDescent="0.25">
      <c r="A254" s="68" t="s">
        <v>3908</v>
      </c>
      <c r="B254" s="85" t="s">
        <v>3909</v>
      </c>
      <c r="C254" s="9" t="s">
        <v>3910</v>
      </c>
      <c r="D254" s="9" t="s">
        <v>3297</v>
      </c>
      <c r="E254" s="9" t="s">
        <v>3376</v>
      </c>
      <c r="F254" s="82"/>
      <c r="G254" s="71" t="s">
        <v>3292</v>
      </c>
      <c r="H254" s="86"/>
      <c r="I254" s="77">
        <v>8244</v>
      </c>
      <c r="J254" s="87"/>
      <c r="K254" s="79"/>
      <c r="L254" s="76"/>
      <c r="M254" s="77">
        <v>3297.6000000000004</v>
      </c>
      <c r="N254" s="77">
        <v>3297.6000000000004</v>
      </c>
      <c r="O254" s="78"/>
      <c r="P254" s="78"/>
      <c r="Q254" s="78"/>
      <c r="R254" s="78"/>
      <c r="S254" s="78"/>
      <c r="T254" s="76"/>
      <c r="U254" s="76"/>
    </row>
    <row r="255" spans="1:21" ht="21.75" x14ac:dyDescent="0.25">
      <c r="A255" s="68" t="s">
        <v>3911</v>
      </c>
      <c r="B255" s="85" t="s">
        <v>3912</v>
      </c>
      <c r="C255" s="9" t="s">
        <v>2523</v>
      </c>
      <c r="D255" s="9" t="s">
        <v>1052</v>
      </c>
      <c r="E255" s="9" t="s">
        <v>3913</v>
      </c>
      <c r="F255" s="82"/>
      <c r="G255" s="71" t="s">
        <v>3292</v>
      </c>
      <c r="H255" s="86"/>
      <c r="I255" s="77">
        <v>4122</v>
      </c>
      <c r="J255" s="87"/>
      <c r="K255" s="79"/>
      <c r="L255" s="76"/>
      <c r="M255" s="77">
        <v>1648.8000000000002</v>
      </c>
      <c r="N255" s="77">
        <v>1648.8000000000002</v>
      </c>
      <c r="O255" s="78"/>
      <c r="P255" s="78"/>
      <c r="Q255" s="78"/>
      <c r="R255" s="78"/>
      <c r="S255" s="78"/>
      <c r="T255" s="76"/>
      <c r="U255" s="76"/>
    </row>
    <row r="256" spans="1:21" ht="21.75" x14ac:dyDescent="0.25">
      <c r="A256" s="68" t="s">
        <v>3914</v>
      </c>
      <c r="B256" s="85"/>
      <c r="C256" s="9" t="s">
        <v>2523</v>
      </c>
      <c r="D256" s="9" t="s">
        <v>1052</v>
      </c>
      <c r="E256" s="9" t="s">
        <v>1260</v>
      </c>
      <c r="F256" s="82"/>
      <c r="G256" s="71" t="s">
        <v>3292</v>
      </c>
      <c r="H256" s="86"/>
      <c r="I256" s="77">
        <v>8244</v>
      </c>
      <c r="J256" s="87"/>
      <c r="K256" s="79"/>
      <c r="L256" s="76"/>
      <c r="M256" s="77">
        <v>3297.6000000000004</v>
      </c>
      <c r="N256" s="77">
        <v>3297.6000000000004</v>
      </c>
      <c r="O256" s="78"/>
      <c r="P256" s="78"/>
      <c r="Q256" s="78"/>
      <c r="R256" s="78"/>
      <c r="S256" s="78"/>
      <c r="T256" s="76"/>
      <c r="U256" s="76"/>
    </row>
    <row r="257" spans="1:21" ht="21.75" x14ac:dyDescent="0.25">
      <c r="A257" s="68" t="s">
        <v>3915</v>
      </c>
      <c r="B257" s="85" t="s">
        <v>3916</v>
      </c>
      <c r="C257" s="9" t="s">
        <v>1875</v>
      </c>
      <c r="D257" s="9" t="s">
        <v>1097</v>
      </c>
      <c r="E257" s="9" t="s">
        <v>1071</v>
      </c>
      <c r="F257" s="82"/>
      <c r="G257" s="71" t="s">
        <v>3292</v>
      </c>
      <c r="H257" s="86"/>
      <c r="I257" s="77">
        <v>2061</v>
      </c>
      <c r="J257" s="87"/>
      <c r="K257" s="79"/>
      <c r="L257" s="76"/>
      <c r="M257" s="77">
        <v>824.40000000000009</v>
      </c>
      <c r="N257" s="77">
        <v>824.40000000000009</v>
      </c>
      <c r="O257" s="78"/>
      <c r="P257" s="78"/>
      <c r="Q257" s="78"/>
      <c r="R257" s="78"/>
      <c r="S257" s="78"/>
      <c r="T257" s="76"/>
      <c r="U257" s="76"/>
    </row>
    <row r="258" spans="1:21" ht="21.75" x14ac:dyDescent="0.25">
      <c r="A258" s="68" t="s">
        <v>3917</v>
      </c>
      <c r="B258" s="85" t="s">
        <v>3918</v>
      </c>
      <c r="C258" s="9" t="s">
        <v>1409</v>
      </c>
      <c r="D258" s="9" t="s">
        <v>1719</v>
      </c>
      <c r="E258" s="9" t="s">
        <v>3919</v>
      </c>
      <c r="F258" s="82"/>
      <c r="G258" s="71" t="s">
        <v>3292</v>
      </c>
      <c r="H258" s="86"/>
      <c r="I258" s="77">
        <v>6183</v>
      </c>
      <c r="J258" s="87"/>
      <c r="K258" s="79"/>
      <c r="L258" s="76"/>
      <c r="M258" s="77">
        <v>2473.2000000000003</v>
      </c>
      <c r="N258" s="77">
        <v>2473.2000000000003</v>
      </c>
      <c r="O258" s="78"/>
      <c r="P258" s="78"/>
      <c r="Q258" s="78"/>
      <c r="R258" s="78"/>
      <c r="S258" s="78"/>
      <c r="T258" s="76"/>
      <c r="U258" s="76"/>
    </row>
    <row r="259" spans="1:21" ht="21.75" x14ac:dyDescent="0.25">
      <c r="A259" s="68" t="s">
        <v>3920</v>
      </c>
      <c r="B259" s="85" t="s">
        <v>3921</v>
      </c>
      <c r="C259" s="9" t="s">
        <v>1409</v>
      </c>
      <c r="D259" s="9" t="s">
        <v>1273</v>
      </c>
      <c r="E259" s="9" t="s">
        <v>1183</v>
      </c>
      <c r="F259" s="82"/>
      <c r="G259" s="71" t="s">
        <v>3292</v>
      </c>
      <c r="H259" s="86"/>
      <c r="I259" s="77">
        <v>8244</v>
      </c>
      <c r="J259" s="87"/>
      <c r="K259" s="79"/>
      <c r="L259" s="76"/>
      <c r="M259" s="77">
        <v>3297.6000000000004</v>
      </c>
      <c r="N259" s="77">
        <v>3297.6000000000004</v>
      </c>
      <c r="O259" s="78"/>
      <c r="P259" s="78"/>
      <c r="Q259" s="78"/>
      <c r="R259" s="78"/>
      <c r="S259" s="78"/>
      <c r="T259" s="76"/>
      <c r="U259" s="76"/>
    </row>
    <row r="260" spans="1:21" ht="21.75" x14ac:dyDescent="0.25">
      <c r="A260" s="68" t="s">
        <v>3922</v>
      </c>
      <c r="B260" s="85" t="s">
        <v>3923</v>
      </c>
      <c r="C260" s="9" t="s">
        <v>3924</v>
      </c>
      <c r="D260" s="9" t="s">
        <v>1251</v>
      </c>
      <c r="E260" s="9" t="s">
        <v>1070</v>
      </c>
      <c r="F260" s="82"/>
      <c r="G260" s="71" t="s">
        <v>3292</v>
      </c>
      <c r="H260" s="86"/>
      <c r="I260" s="77">
        <v>8244</v>
      </c>
      <c r="J260" s="87"/>
      <c r="K260" s="79"/>
      <c r="L260" s="76"/>
      <c r="M260" s="77">
        <v>3297.6000000000004</v>
      </c>
      <c r="N260" s="77">
        <v>3297.6000000000004</v>
      </c>
      <c r="O260" s="78"/>
      <c r="P260" s="78"/>
      <c r="Q260" s="78"/>
      <c r="R260" s="78"/>
      <c r="S260" s="78"/>
      <c r="T260" s="76"/>
      <c r="U260" s="76"/>
    </row>
    <row r="261" spans="1:21" ht="21.75" x14ac:dyDescent="0.25">
      <c r="A261" s="68" t="s">
        <v>3925</v>
      </c>
      <c r="B261" s="85" t="s">
        <v>2259</v>
      </c>
      <c r="C261" s="9" t="s">
        <v>2257</v>
      </c>
      <c r="D261" s="9" t="s">
        <v>1052</v>
      </c>
      <c r="E261" s="9" t="s">
        <v>1111</v>
      </c>
      <c r="F261" s="82"/>
      <c r="G261" s="71" t="s">
        <v>3292</v>
      </c>
      <c r="H261" s="86"/>
      <c r="I261" s="77">
        <v>8244</v>
      </c>
      <c r="J261" s="87"/>
      <c r="K261" s="79"/>
      <c r="L261" s="76"/>
      <c r="M261" s="77">
        <v>3297.6000000000004</v>
      </c>
      <c r="N261" s="77">
        <v>3297.6000000000004</v>
      </c>
      <c r="O261" s="78"/>
      <c r="P261" s="78"/>
      <c r="Q261" s="78"/>
      <c r="R261" s="78"/>
      <c r="S261" s="78"/>
      <c r="T261" s="76"/>
      <c r="U261" s="76"/>
    </row>
    <row r="262" spans="1:21" ht="21.75" x14ac:dyDescent="0.25">
      <c r="A262" s="68" t="s">
        <v>3926</v>
      </c>
      <c r="B262" s="85"/>
      <c r="C262" s="9" t="s">
        <v>1423</v>
      </c>
      <c r="D262" s="9" t="s">
        <v>1094</v>
      </c>
      <c r="E262" s="9" t="s">
        <v>1075</v>
      </c>
      <c r="F262" s="82"/>
      <c r="G262" s="71" t="s">
        <v>3292</v>
      </c>
      <c r="H262" s="86"/>
      <c r="I262" s="77">
        <v>8244</v>
      </c>
      <c r="J262" s="87"/>
      <c r="K262" s="79"/>
      <c r="L262" s="76"/>
      <c r="M262" s="77">
        <v>3297.6000000000004</v>
      </c>
      <c r="N262" s="77">
        <v>3297.6000000000004</v>
      </c>
      <c r="O262" s="78"/>
      <c r="P262" s="78"/>
      <c r="Q262" s="78"/>
      <c r="R262" s="78"/>
      <c r="S262" s="78"/>
      <c r="T262" s="76"/>
      <c r="U262" s="76"/>
    </row>
    <row r="263" spans="1:21" ht="21.75" x14ac:dyDescent="0.25">
      <c r="A263" s="68" t="s">
        <v>3927</v>
      </c>
      <c r="B263" s="85" t="s">
        <v>3928</v>
      </c>
      <c r="C263" s="9" t="s">
        <v>1423</v>
      </c>
      <c r="D263" s="9" t="s">
        <v>1047</v>
      </c>
      <c r="E263" s="9" t="s">
        <v>1083</v>
      </c>
      <c r="F263" s="82"/>
      <c r="G263" s="71" t="s">
        <v>3292</v>
      </c>
      <c r="H263" s="86"/>
      <c r="I263" s="77">
        <v>8244</v>
      </c>
      <c r="J263" s="87"/>
      <c r="K263" s="79"/>
      <c r="L263" s="76"/>
      <c r="M263" s="77">
        <v>3297.6000000000004</v>
      </c>
      <c r="N263" s="77">
        <v>3297.6000000000004</v>
      </c>
      <c r="O263" s="78"/>
      <c r="P263" s="78"/>
      <c r="Q263" s="78"/>
      <c r="R263" s="78"/>
      <c r="S263" s="78"/>
      <c r="T263" s="76"/>
      <c r="U263" s="76"/>
    </row>
    <row r="264" spans="1:21" ht="21.75" x14ac:dyDescent="0.25">
      <c r="A264" s="68" t="s">
        <v>3929</v>
      </c>
      <c r="B264" s="85" t="s">
        <v>3930</v>
      </c>
      <c r="C264" s="9" t="s">
        <v>1423</v>
      </c>
      <c r="D264" s="9" t="s">
        <v>1251</v>
      </c>
      <c r="E264" s="9" t="s">
        <v>1052</v>
      </c>
      <c r="F264" s="82"/>
      <c r="G264" s="71" t="s">
        <v>3292</v>
      </c>
      <c r="H264" s="86"/>
      <c r="I264" s="77">
        <v>8244</v>
      </c>
      <c r="J264" s="87"/>
      <c r="K264" s="79"/>
      <c r="L264" s="76"/>
      <c r="M264" s="77">
        <v>3297.6000000000004</v>
      </c>
      <c r="N264" s="77">
        <v>3297.6000000000004</v>
      </c>
      <c r="O264" s="78"/>
      <c r="P264" s="78"/>
      <c r="Q264" s="78"/>
      <c r="R264" s="78"/>
      <c r="S264" s="78"/>
      <c r="T264" s="76"/>
      <c r="U264" s="76"/>
    </row>
    <row r="265" spans="1:21" ht="21.75" x14ac:dyDescent="0.25">
      <c r="A265" s="68" t="s">
        <v>3931</v>
      </c>
      <c r="B265" s="85" t="s">
        <v>3932</v>
      </c>
      <c r="C265" s="9" t="s">
        <v>3933</v>
      </c>
      <c r="D265" s="9" t="s">
        <v>1193</v>
      </c>
      <c r="E265" s="9" t="s">
        <v>1569</v>
      </c>
      <c r="F265" s="82"/>
      <c r="G265" s="71" t="s">
        <v>3292</v>
      </c>
      <c r="H265" s="86"/>
      <c r="I265" s="77">
        <v>8244</v>
      </c>
      <c r="J265" s="87"/>
      <c r="K265" s="79"/>
      <c r="L265" s="76"/>
      <c r="M265" s="77">
        <v>3297.6000000000004</v>
      </c>
      <c r="N265" s="77">
        <v>3297.6000000000004</v>
      </c>
      <c r="O265" s="78"/>
      <c r="P265" s="78"/>
      <c r="Q265" s="78"/>
      <c r="R265" s="78"/>
      <c r="S265" s="78"/>
      <c r="T265" s="76"/>
      <c r="U265" s="76"/>
    </row>
    <row r="266" spans="1:21" ht="21.75" x14ac:dyDescent="0.25">
      <c r="A266" s="68" t="s">
        <v>3934</v>
      </c>
      <c r="B266" s="85" t="s">
        <v>3935</v>
      </c>
      <c r="C266" s="9" t="s">
        <v>3933</v>
      </c>
      <c r="D266" s="9" t="s">
        <v>1193</v>
      </c>
      <c r="E266" s="9"/>
      <c r="F266" s="82"/>
      <c r="G266" s="71" t="s">
        <v>3292</v>
      </c>
      <c r="H266" s="86"/>
      <c r="I266" s="77">
        <v>8244</v>
      </c>
      <c r="J266" s="87"/>
      <c r="K266" s="79"/>
      <c r="L266" s="76"/>
      <c r="M266" s="77">
        <v>3297.6000000000004</v>
      </c>
      <c r="N266" s="77">
        <v>3297.6000000000004</v>
      </c>
      <c r="O266" s="78"/>
      <c r="P266" s="78"/>
      <c r="Q266" s="78"/>
      <c r="R266" s="78"/>
      <c r="S266" s="78"/>
      <c r="T266" s="76"/>
      <c r="U266" s="76"/>
    </row>
    <row r="267" spans="1:21" ht="21.75" x14ac:dyDescent="0.25">
      <c r="A267" s="68" t="s">
        <v>3936</v>
      </c>
      <c r="B267" s="85" t="s">
        <v>3937</v>
      </c>
      <c r="C267" s="9" t="s">
        <v>3933</v>
      </c>
      <c r="D267" s="9" t="s">
        <v>3938</v>
      </c>
      <c r="E267" s="9" t="s">
        <v>2540</v>
      </c>
      <c r="F267" s="82"/>
      <c r="G267" s="71" t="s">
        <v>3292</v>
      </c>
      <c r="H267" s="86"/>
      <c r="I267" s="77">
        <v>4122</v>
      </c>
      <c r="J267" s="87"/>
      <c r="K267" s="79"/>
      <c r="L267" s="76"/>
      <c r="M267" s="77">
        <v>1648.8000000000002</v>
      </c>
      <c r="N267" s="77">
        <v>1648.8000000000002</v>
      </c>
      <c r="O267" s="78"/>
      <c r="P267" s="78"/>
      <c r="Q267" s="78"/>
      <c r="R267" s="78"/>
      <c r="S267" s="78"/>
      <c r="T267" s="76"/>
      <c r="U267" s="76"/>
    </row>
    <row r="268" spans="1:21" ht="21.75" x14ac:dyDescent="0.25">
      <c r="A268" s="68" t="s">
        <v>3939</v>
      </c>
      <c r="B268" s="85"/>
      <c r="C268" s="9" t="s">
        <v>3933</v>
      </c>
      <c r="D268" s="9" t="s">
        <v>2073</v>
      </c>
      <c r="E268" s="9" t="s">
        <v>2083</v>
      </c>
      <c r="F268" s="82"/>
      <c r="G268" s="71" t="s">
        <v>3292</v>
      </c>
      <c r="H268" s="86"/>
      <c r="I268" s="77">
        <v>8244</v>
      </c>
      <c r="J268" s="87"/>
      <c r="K268" s="79"/>
      <c r="L268" s="76"/>
      <c r="M268" s="77">
        <v>3297.6000000000004</v>
      </c>
      <c r="N268" s="77">
        <v>3297.6000000000004</v>
      </c>
      <c r="O268" s="78"/>
      <c r="P268" s="78"/>
      <c r="Q268" s="78"/>
      <c r="R268" s="78"/>
      <c r="S268" s="78"/>
      <c r="T268" s="76"/>
      <c r="U268" s="76"/>
    </row>
    <row r="269" spans="1:21" ht="21.75" x14ac:dyDescent="0.25">
      <c r="A269" s="68" t="s">
        <v>3940</v>
      </c>
      <c r="B269" s="85" t="s">
        <v>3941</v>
      </c>
      <c r="C269" s="9" t="s">
        <v>3942</v>
      </c>
      <c r="D269" s="9" t="s">
        <v>1199</v>
      </c>
      <c r="E269" s="9" t="s">
        <v>1251</v>
      </c>
      <c r="F269" s="82"/>
      <c r="G269" s="71" t="s">
        <v>3292</v>
      </c>
      <c r="H269" s="86"/>
      <c r="I269" s="77">
        <v>8244</v>
      </c>
      <c r="J269" s="87"/>
      <c r="K269" s="79"/>
      <c r="L269" s="76"/>
      <c r="M269" s="77">
        <v>3297.6000000000004</v>
      </c>
      <c r="N269" s="77">
        <v>3297.6000000000004</v>
      </c>
      <c r="O269" s="78"/>
      <c r="P269" s="78"/>
      <c r="Q269" s="78"/>
      <c r="R269" s="78"/>
      <c r="S269" s="78"/>
      <c r="T269" s="76"/>
      <c r="U269" s="76"/>
    </row>
    <row r="270" spans="1:21" ht="21.75" x14ac:dyDescent="0.25">
      <c r="A270" s="68" t="s">
        <v>3943</v>
      </c>
      <c r="B270" s="85" t="s">
        <v>3944</v>
      </c>
      <c r="C270" s="9" t="s">
        <v>3945</v>
      </c>
      <c r="D270" s="9" t="s">
        <v>1094</v>
      </c>
      <c r="E270" s="9" t="s">
        <v>1062</v>
      </c>
      <c r="F270" s="82"/>
      <c r="G270" s="71" t="s">
        <v>3292</v>
      </c>
      <c r="H270" s="86"/>
      <c r="I270" s="77">
        <v>6183</v>
      </c>
      <c r="J270" s="87"/>
      <c r="K270" s="79"/>
      <c r="L270" s="76"/>
      <c r="M270" s="77">
        <v>2473.2000000000003</v>
      </c>
      <c r="N270" s="77">
        <v>2473.2000000000003</v>
      </c>
      <c r="O270" s="78"/>
      <c r="P270" s="78"/>
      <c r="Q270" s="78"/>
      <c r="R270" s="78"/>
      <c r="S270" s="78"/>
      <c r="T270" s="76"/>
      <c r="U270" s="76"/>
    </row>
    <row r="271" spans="1:21" ht="21.75" x14ac:dyDescent="0.25">
      <c r="A271" s="68" t="s">
        <v>3946</v>
      </c>
      <c r="B271" s="85" t="s">
        <v>3947</v>
      </c>
      <c r="C271" s="9" t="s">
        <v>3945</v>
      </c>
      <c r="D271" s="9" t="s">
        <v>1243</v>
      </c>
      <c r="E271" s="9" t="s">
        <v>2180</v>
      </c>
      <c r="F271" s="82"/>
      <c r="G271" s="71" t="s">
        <v>3292</v>
      </c>
      <c r="H271" s="86"/>
      <c r="I271" s="77">
        <v>8244</v>
      </c>
      <c r="J271" s="87"/>
      <c r="K271" s="79"/>
      <c r="L271" s="76"/>
      <c r="M271" s="77">
        <v>3297.6000000000004</v>
      </c>
      <c r="N271" s="77">
        <v>3297.6000000000004</v>
      </c>
      <c r="O271" s="78"/>
      <c r="P271" s="78"/>
      <c r="Q271" s="78"/>
      <c r="R271" s="78"/>
      <c r="S271" s="78"/>
      <c r="T271" s="76"/>
      <c r="U271" s="76"/>
    </row>
    <row r="272" spans="1:21" ht="21.75" x14ac:dyDescent="0.25">
      <c r="A272" s="68" t="s">
        <v>3948</v>
      </c>
      <c r="B272" s="85" t="s">
        <v>3949</v>
      </c>
      <c r="C272" s="9" t="s">
        <v>3945</v>
      </c>
      <c r="D272" s="9" t="s">
        <v>1198</v>
      </c>
      <c r="E272" s="9" t="s">
        <v>1184</v>
      </c>
      <c r="F272" s="82"/>
      <c r="G272" s="71" t="s">
        <v>3292</v>
      </c>
      <c r="H272" s="86"/>
      <c r="I272" s="77">
        <v>8244</v>
      </c>
      <c r="J272" s="87"/>
      <c r="K272" s="79"/>
      <c r="L272" s="76"/>
      <c r="M272" s="77">
        <v>3297.6000000000004</v>
      </c>
      <c r="N272" s="77">
        <v>3297.6000000000004</v>
      </c>
      <c r="O272" s="78"/>
      <c r="P272" s="78"/>
      <c r="Q272" s="78"/>
      <c r="R272" s="78"/>
      <c r="S272" s="78"/>
      <c r="T272" s="76"/>
      <c r="U272" s="76"/>
    </row>
    <row r="273" spans="1:21" ht="21.75" x14ac:dyDescent="0.25">
      <c r="A273" s="68" t="s">
        <v>3950</v>
      </c>
      <c r="B273" s="85" t="s">
        <v>3951</v>
      </c>
      <c r="C273" s="9" t="s">
        <v>3945</v>
      </c>
      <c r="D273" s="9" t="s">
        <v>1111</v>
      </c>
      <c r="E273" s="9" t="s">
        <v>1160</v>
      </c>
      <c r="F273" s="82"/>
      <c r="G273" s="71" t="s">
        <v>3292</v>
      </c>
      <c r="H273" s="86"/>
      <c r="I273" s="77">
        <v>8244</v>
      </c>
      <c r="J273" s="87"/>
      <c r="K273" s="79"/>
      <c r="L273" s="76"/>
      <c r="M273" s="77">
        <v>3297.6000000000004</v>
      </c>
      <c r="N273" s="77">
        <v>3297.6000000000004</v>
      </c>
      <c r="O273" s="78"/>
      <c r="P273" s="78"/>
      <c r="Q273" s="78"/>
      <c r="R273" s="78"/>
      <c r="S273" s="78"/>
      <c r="T273" s="76"/>
      <c r="U273" s="76"/>
    </row>
    <row r="274" spans="1:21" ht="21.75" x14ac:dyDescent="0.25">
      <c r="A274" s="68" t="s">
        <v>3952</v>
      </c>
      <c r="B274" s="85" t="s">
        <v>3953</v>
      </c>
      <c r="C274" s="9" t="s">
        <v>3945</v>
      </c>
      <c r="D274" s="9" t="s">
        <v>1194</v>
      </c>
      <c r="E274" s="9" t="s">
        <v>1052</v>
      </c>
      <c r="F274" s="82"/>
      <c r="G274" s="71" t="s">
        <v>3292</v>
      </c>
      <c r="H274" s="86"/>
      <c r="I274" s="77">
        <v>8244</v>
      </c>
      <c r="J274" s="87"/>
      <c r="K274" s="79"/>
      <c r="L274" s="76"/>
      <c r="M274" s="77">
        <v>3297.6000000000004</v>
      </c>
      <c r="N274" s="77">
        <v>3297.6000000000004</v>
      </c>
      <c r="O274" s="78"/>
      <c r="P274" s="78"/>
      <c r="Q274" s="78"/>
      <c r="R274" s="78"/>
      <c r="S274" s="78"/>
      <c r="T274" s="76"/>
      <c r="U274" s="76"/>
    </row>
    <row r="275" spans="1:21" ht="21.75" x14ac:dyDescent="0.25">
      <c r="A275" s="68" t="s">
        <v>3954</v>
      </c>
      <c r="B275" s="85" t="s">
        <v>3955</v>
      </c>
      <c r="C275" s="9" t="s">
        <v>3956</v>
      </c>
      <c r="D275" s="9" t="s">
        <v>1243</v>
      </c>
      <c r="E275" s="9" t="s">
        <v>1116</v>
      </c>
      <c r="F275" s="82"/>
      <c r="G275" s="71" t="s">
        <v>3292</v>
      </c>
      <c r="H275" s="86"/>
      <c r="I275" s="77">
        <v>8244</v>
      </c>
      <c r="J275" s="87"/>
      <c r="K275" s="79"/>
      <c r="L275" s="76"/>
      <c r="M275" s="77">
        <v>3297.6000000000004</v>
      </c>
      <c r="N275" s="77">
        <v>3297.6000000000004</v>
      </c>
      <c r="O275" s="78"/>
      <c r="P275" s="78"/>
      <c r="Q275" s="78"/>
      <c r="R275" s="78"/>
      <c r="S275" s="78"/>
      <c r="T275" s="76"/>
      <c r="U275" s="76"/>
    </row>
    <row r="276" spans="1:21" ht="21.75" x14ac:dyDescent="0.25">
      <c r="A276" s="68" t="s">
        <v>3957</v>
      </c>
      <c r="B276" s="85" t="s">
        <v>3958</v>
      </c>
      <c r="C276" s="9" t="s">
        <v>3956</v>
      </c>
      <c r="D276" s="9" t="s">
        <v>1199</v>
      </c>
      <c r="E276" s="9" t="s">
        <v>1372</v>
      </c>
      <c r="F276" s="82"/>
      <c r="G276" s="71" t="s">
        <v>3292</v>
      </c>
      <c r="H276" s="86"/>
      <c r="I276" s="77">
        <v>8244</v>
      </c>
      <c r="J276" s="87"/>
      <c r="K276" s="79"/>
      <c r="L276" s="76"/>
      <c r="M276" s="77">
        <v>3297.6000000000004</v>
      </c>
      <c r="N276" s="77">
        <v>3297.6000000000004</v>
      </c>
      <c r="O276" s="78"/>
      <c r="P276" s="78"/>
      <c r="Q276" s="78"/>
      <c r="R276" s="78"/>
      <c r="S276" s="78"/>
      <c r="T276" s="76"/>
      <c r="U276" s="76"/>
    </row>
    <row r="277" spans="1:21" ht="21.75" x14ac:dyDescent="0.25">
      <c r="A277" s="68" t="s">
        <v>3959</v>
      </c>
      <c r="B277" s="85"/>
      <c r="C277" s="9" t="s">
        <v>3956</v>
      </c>
      <c r="D277" s="9" t="s">
        <v>1251</v>
      </c>
      <c r="E277" s="9" t="s">
        <v>3960</v>
      </c>
      <c r="F277" s="82"/>
      <c r="G277" s="71" t="s">
        <v>3292</v>
      </c>
      <c r="H277" s="86"/>
      <c r="I277" s="77">
        <v>8244</v>
      </c>
      <c r="J277" s="87"/>
      <c r="K277" s="79"/>
      <c r="L277" s="76"/>
      <c r="M277" s="77">
        <v>3297.6000000000004</v>
      </c>
      <c r="N277" s="77">
        <v>3297.6000000000004</v>
      </c>
      <c r="O277" s="78"/>
      <c r="P277" s="78"/>
      <c r="Q277" s="78"/>
      <c r="R277" s="78"/>
      <c r="S277" s="78"/>
      <c r="T277" s="76"/>
      <c r="U277" s="76"/>
    </row>
    <row r="278" spans="1:21" ht="21.75" x14ac:dyDescent="0.25">
      <c r="A278" s="68" t="s">
        <v>3961</v>
      </c>
      <c r="B278" s="85" t="s">
        <v>3962</v>
      </c>
      <c r="C278" s="9" t="s">
        <v>3956</v>
      </c>
      <c r="D278" s="9" t="s">
        <v>1105</v>
      </c>
      <c r="E278" s="9" t="s">
        <v>1193</v>
      </c>
      <c r="F278" s="82"/>
      <c r="G278" s="71" t="s">
        <v>3292</v>
      </c>
      <c r="H278" s="86"/>
      <c r="I278" s="77">
        <v>8244</v>
      </c>
      <c r="J278" s="87"/>
      <c r="K278" s="79"/>
      <c r="L278" s="76"/>
      <c r="M278" s="77">
        <v>3297.6000000000004</v>
      </c>
      <c r="N278" s="77">
        <v>3297.6000000000004</v>
      </c>
      <c r="O278" s="78"/>
      <c r="P278" s="78"/>
      <c r="Q278" s="78"/>
      <c r="R278" s="78"/>
      <c r="S278" s="78"/>
      <c r="T278" s="76"/>
      <c r="U278" s="76"/>
    </row>
    <row r="279" spans="1:21" ht="21.75" x14ac:dyDescent="0.25">
      <c r="A279" s="68" t="s">
        <v>3963</v>
      </c>
      <c r="B279" s="85" t="s">
        <v>3964</v>
      </c>
      <c r="C279" s="9" t="s">
        <v>3956</v>
      </c>
      <c r="D279" s="9" t="s">
        <v>1052</v>
      </c>
      <c r="E279" s="9" t="s">
        <v>1462</v>
      </c>
      <c r="F279" s="82"/>
      <c r="G279" s="71" t="s">
        <v>3292</v>
      </c>
      <c r="H279" s="86"/>
      <c r="I279" s="77">
        <v>8244</v>
      </c>
      <c r="J279" s="87"/>
      <c r="K279" s="79"/>
      <c r="L279" s="76"/>
      <c r="M279" s="77">
        <v>3297.6000000000004</v>
      </c>
      <c r="N279" s="77">
        <v>3297.6000000000004</v>
      </c>
      <c r="O279" s="78"/>
      <c r="P279" s="78"/>
      <c r="Q279" s="78"/>
      <c r="R279" s="78"/>
      <c r="S279" s="78"/>
      <c r="T279" s="76"/>
      <c r="U279" s="76"/>
    </row>
    <row r="280" spans="1:21" ht="21.75" x14ac:dyDescent="0.25">
      <c r="A280" s="68" t="s">
        <v>3965</v>
      </c>
      <c r="B280" s="85"/>
      <c r="C280" s="9" t="s">
        <v>3956</v>
      </c>
      <c r="D280" s="9" t="s">
        <v>1183</v>
      </c>
      <c r="E280" s="9" t="s">
        <v>1510</v>
      </c>
      <c r="F280" s="82"/>
      <c r="G280" s="71" t="s">
        <v>3292</v>
      </c>
      <c r="H280" s="86"/>
      <c r="I280" s="77">
        <v>8244</v>
      </c>
      <c r="J280" s="87"/>
      <c r="K280" s="79"/>
      <c r="L280" s="76"/>
      <c r="M280" s="77">
        <v>3297.6000000000004</v>
      </c>
      <c r="N280" s="77">
        <v>3297.6000000000004</v>
      </c>
      <c r="O280" s="78"/>
      <c r="P280" s="78"/>
      <c r="Q280" s="78"/>
      <c r="R280" s="78"/>
      <c r="S280" s="78"/>
      <c r="T280" s="76"/>
      <c r="U280" s="76"/>
    </row>
    <row r="281" spans="1:21" ht="21.75" x14ac:dyDescent="0.25">
      <c r="A281" s="68" t="s">
        <v>3966</v>
      </c>
      <c r="B281" s="85" t="s">
        <v>3967</v>
      </c>
      <c r="C281" s="9" t="s">
        <v>2206</v>
      </c>
      <c r="D281" s="9" t="s">
        <v>1291</v>
      </c>
      <c r="E281" s="9" t="s">
        <v>2061</v>
      </c>
      <c r="F281" s="82"/>
      <c r="G281" s="71" t="s">
        <v>3292</v>
      </c>
      <c r="H281" s="86"/>
      <c r="I281" s="77">
        <v>8244</v>
      </c>
      <c r="J281" s="87"/>
      <c r="K281" s="79"/>
      <c r="L281" s="76"/>
      <c r="M281" s="77">
        <v>3297.6000000000004</v>
      </c>
      <c r="N281" s="77">
        <v>3297.6000000000004</v>
      </c>
      <c r="O281" s="78"/>
      <c r="P281" s="78"/>
      <c r="Q281" s="78"/>
      <c r="R281" s="78"/>
      <c r="S281" s="78"/>
      <c r="T281" s="76"/>
      <c r="U281" s="76"/>
    </row>
    <row r="282" spans="1:21" ht="21.75" x14ac:dyDescent="0.25">
      <c r="A282" s="68" t="s">
        <v>3968</v>
      </c>
      <c r="B282" s="85" t="s">
        <v>2688</v>
      </c>
      <c r="C282" s="9" t="s">
        <v>2206</v>
      </c>
      <c r="D282" s="9" t="s">
        <v>1243</v>
      </c>
      <c r="E282" s="9" t="s">
        <v>1052</v>
      </c>
      <c r="F282" s="82"/>
      <c r="G282" s="71" t="s">
        <v>3292</v>
      </c>
      <c r="H282" s="86"/>
      <c r="I282" s="77">
        <v>8244</v>
      </c>
      <c r="J282" s="87"/>
      <c r="K282" s="79"/>
      <c r="L282" s="76"/>
      <c r="M282" s="77">
        <v>3297.6000000000004</v>
      </c>
      <c r="N282" s="77">
        <v>3297.6000000000004</v>
      </c>
      <c r="O282" s="78"/>
      <c r="P282" s="78"/>
      <c r="Q282" s="78"/>
      <c r="R282" s="78"/>
      <c r="S282" s="78"/>
      <c r="T282" s="76"/>
      <c r="U282" s="76"/>
    </row>
    <row r="283" spans="1:21" ht="21.75" x14ac:dyDescent="0.25">
      <c r="A283" s="68" t="s">
        <v>3969</v>
      </c>
      <c r="B283" s="85"/>
      <c r="C283" s="9" t="s">
        <v>2206</v>
      </c>
      <c r="D283" s="9" t="s">
        <v>1217</v>
      </c>
      <c r="E283" s="9" t="s">
        <v>1043</v>
      </c>
      <c r="F283" s="82"/>
      <c r="G283" s="71" t="s">
        <v>3292</v>
      </c>
      <c r="H283" s="86"/>
      <c r="I283" s="77">
        <v>8244</v>
      </c>
      <c r="J283" s="87"/>
      <c r="K283" s="79"/>
      <c r="L283" s="76"/>
      <c r="M283" s="77">
        <v>3297.6000000000004</v>
      </c>
      <c r="N283" s="77">
        <v>3297.6000000000004</v>
      </c>
      <c r="O283" s="78"/>
      <c r="P283" s="78"/>
      <c r="Q283" s="78"/>
      <c r="R283" s="78"/>
      <c r="S283" s="78"/>
      <c r="T283" s="76"/>
      <c r="U283" s="76"/>
    </row>
    <row r="284" spans="1:21" ht="21.75" x14ac:dyDescent="0.25">
      <c r="A284" s="68" t="s">
        <v>3970</v>
      </c>
      <c r="B284" s="85"/>
      <c r="C284" s="9" t="s">
        <v>2206</v>
      </c>
      <c r="D284" s="9" t="s">
        <v>2073</v>
      </c>
      <c r="E284" s="9" t="s">
        <v>1243</v>
      </c>
      <c r="F284" s="82"/>
      <c r="G284" s="71" t="s">
        <v>3292</v>
      </c>
      <c r="H284" s="86"/>
      <c r="I284" s="77">
        <v>8244</v>
      </c>
      <c r="J284" s="87"/>
      <c r="K284" s="79"/>
      <c r="L284" s="76"/>
      <c r="M284" s="77">
        <v>3297.6000000000004</v>
      </c>
      <c r="N284" s="77">
        <v>3297.6000000000004</v>
      </c>
      <c r="O284" s="78"/>
      <c r="P284" s="78"/>
      <c r="Q284" s="78"/>
      <c r="R284" s="78"/>
      <c r="S284" s="78"/>
      <c r="T284" s="76"/>
      <c r="U284" s="76"/>
    </row>
    <row r="285" spans="1:21" ht="21.75" x14ac:dyDescent="0.25">
      <c r="A285" s="68" t="s">
        <v>3971</v>
      </c>
      <c r="B285" s="85" t="s">
        <v>3972</v>
      </c>
      <c r="C285" s="9" t="s">
        <v>2206</v>
      </c>
      <c r="D285" s="9" t="s">
        <v>1105</v>
      </c>
      <c r="E285" s="9" t="s">
        <v>1251</v>
      </c>
      <c r="F285" s="82"/>
      <c r="G285" s="71" t="s">
        <v>3292</v>
      </c>
      <c r="H285" s="86"/>
      <c r="I285" s="77">
        <v>8244</v>
      </c>
      <c r="J285" s="87"/>
      <c r="K285" s="79"/>
      <c r="L285" s="76"/>
      <c r="M285" s="77">
        <v>3297.6000000000004</v>
      </c>
      <c r="N285" s="77">
        <v>3297.6000000000004</v>
      </c>
      <c r="O285" s="78"/>
      <c r="P285" s="78"/>
      <c r="Q285" s="78"/>
      <c r="R285" s="78"/>
      <c r="S285" s="78"/>
      <c r="T285" s="76"/>
      <c r="U285" s="76"/>
    </row>
    <row r="286" spans="1:21" ht="21.75" x14ac:dyDescent="0.25">
      <c r="A286" s="68" t="s">
        <v>3973</v>
      </c>
      <c r="B286" s="85"/>
      <c r="C286" s="9" t="s">
        <v>2206</v>
      </c>
      <c r="D286" s="9" t="s">
        <v>1093</v>
      </c>
      <c r="E286" s="9" t="s">
        <v>1251</v>
      </c>
      <c r="F286" s="82"/>
      <c r="G286" s="71" t="s">
        <v>3292</v>
      </c>
      <c r="H286" s="86"/>
      <c r="I286" s="77">
        <v>6183</v>
      </c>
      <c r="J286" s="87"/>
      <c r="K286" s="79"/>
      <c r="L286" s="76"/>
      <c r="M286" s="77">
        <v>2473.2000000000003</v>
      </c>
      <c r="N286" s="77">
        <v>2473.2000000000003</v>
      </c>
      <c r="O286" s="78"/>
      <c r="P286" s="78"/>
      <c r="Q286" s="78"/>
      <c r="R286" s="78"/>
      <c r="S286" s="78"/>
      <c r="T286" s="76"/>
      <c r="U286" s="76"/>
    </row>
    <row r="287" spans="1:21" ht="21.75" x14ac:dyDescent="0.25">
      <c r="A287" s="68" t="s">
        <v>3974</v>
      </c>
      <c r="B287" s="85" t="s">
        <v>3975</v>
      </c>
      <c r="C287" s="9" t="s">
        <v>3976</v>
      </c>
      <c r="D287" s="9" t="s">
        <v>1052</v>
      </c>
      <c r="E287" s="9" t="s">
        <v>1183</v>
      </c>
      <c r="F287" s="82"/>
      <c r="G287" s="71" t="s">
        <v>3292</v>
      </c>
      <c r="H287" s="86"/>
      <c r="I287" s="77">
        <v>4122</v>
      </c>
      <c r="J287" s="87"/>
      <c r="K287" s="79"/>
      <c r="L287" s="76"/>
      <c r="M287" s="77">
        <v>1648.8000000000002</v>
      </c>
      <c r="N287" s="77">
        <v>1648.8000000000002</v>
      </c>
      <c r="O287" s="78"/>
      <c r="P287" s="78"/>
      <c r="Q287" s="78"/>
      <c r="R287" s="78"/>
      <c r="S287" s="78"/>
      <c r="T287" s="76"/>
      <c r="U287" s="76"/>
    </row>
    <row r="288" spans="1:21" ht="21.75" x14ac:dyDescent="0.25">
      <c r="A288" s="68" t="s">
        <v>3977</v>
      </c>
      <c r="B288" s="85" t="s">
        <v>3978</v>
      </c>
      <c r="C288" s="9" t="s">
        <v>3979</v>
      </c>
      <c r="D288" s="9" t="s">
        <v>3613</v>
      </c>
      <c r="E288" s="9" t="s">
        <v>1273</v>
      </c>
      <c r="F288" s="82"/>
      <c r="G288" s="71" t="s">
        <v>3292</v>
      </c>
      <c r="H288" s="86"/>
      <c r="I288" s="77">
        <v>8244</v>
      </c>
      <c r="J288" s="87"/>
      <c r="K288" s="79"/>
      <c r="L288" s="76"/>
      <c r="M288" s="77">
        <v>3297.6000000000004</v>
      </c>
      <c r="N288" s="77">
        <v>3297.6000000000004</v>
      </c>
      <c r="O288" s="78"/>
      <c r="P288" s="78"/>
      <c r="Q288" s="78"/>
      <c r="R288" s="78"/>
      <c r="S288" s="78"/>
      <c r="T288" s="76"/>
      <c r="U288" s="76"/>
    </row>
    <row r="289" spans="1:21" ht="21.75" x14ac:dyDescent="0.25">
      <c r="A289" s="68" t="s">
        <v>3980</v>
      </c>
      <c r="B289" s="85" t="s">
        <v>3981</v>
      </c>
      <c r="C289" s="9" t="s">
        <v>3982</v>
      </c>
      <c r="D289" s="9" t="s">
        <v>1084</v>
      </c>
      <c r="E289" s="9" t="s">
        <v>1490</v>
      </c>
      <c r="F289" s="82"/>
      <c r="G289" s="71" t="s">
        <v>3292</v>
      </c>
      <c r="H289" s="86"/>
      <c r="I289" s="77">
        <v>8244</v>
      </c>
      <c r="J289" s="87"/>
      <c r="K289" s="79"/>
      <c r="L289" s="76"/>
      <c r="M289" s="77">
        <v>3297.6000000000004</v>
      </c>
      <c r="N289" s="77">
        <v>3297.6000000000004</v>
      </c>
      <c r="O289" s="78"/>
      <c r="P289" s="78"/>
      <c r="Q289" s="78"/>
      <c r="R289" s="78"/>
      <c r="S289" s="78"/>
      <c r="T289" s="76"/>
      <c r="U289" s="76"/>
    </row>
    <row r="290" spans="1:21" ht="21.75" x14ac:dyDescent="0.25">
      <c r="A290" s="68" t="s">
        <v>3983</v>
      </c>
      <c r="B290" s="85" t="s">
        <v>3984</v>
      </c>
      <c r="C290" s="9" t="s">
        <v>3985</v>
      </c>
      <c r="D290" s="9" t="s">
        <v>1251</v>
      </c>
      <c r="E290" s="9" t="s">
        <v>1901</v>
      </c>
      <c r="F290" s="82"/>
      <c r="G290" s="71" t="s">
        <v>3292</v>
      </c>
      <c r="H290" s="86"/>
      <c r="I290" s="77">
        <v>8244</v>
      </c>
      <c r="J290" s="87"/>
      <c r="K290" s="79"/>
      <c r="L290" s="76"/>
      <c r="M290" s="77">
        <v>3297.6000000000004</v>
      </c>
      <c r="N290" s="77">
        <v>3297.6000000000004</v>
      </c>
      <c r="O290" s="78"/>
      <c r="P290" s="78"/>
      <c r="Q290" s="78"/>
      <c r="R290" s="78"/>
      <c r="S290" s="78"/>
      <c r="T290" s="76"/>
      <c r="U290" s="76"/>
    </row>
    <row r="291" spans="1:21" ht="21.75" x14ac:dyDescent="0.25">
      <c r="A291" s="68" t="s">
        <v>3986</v>
      </c>
      <c r="B291" s="85" t="s">
        <v>3987</v>
      </c>
      <c r="C291" s="9" t="s">
        <v>3988</v>
      </c>
      <c r="D291" s="9" t="s">
        <v>1063</v>
      </c>
      <c r="E291" s="9" t="s">
        <v>1052</v>
      </c>
      <c r="F291" s="82"/>
      <c r="G291" s="71" t="s">
        <v>3292</v>
      </c>
      <c r="H291" s="86"/>
      <c r="I291" s="77">
        <v>2061</v>
      </c>
      <c r="J291" s="87"/>
      <c r="K291" s="79"/>
      <c r="L291" s="76"/>
      <c r="M291" s="77">
        <v>824.40000000000009</v>
      </c>
      <c r="N291" s="77">
        <v>824.40000000000009</v>
      </c>
      <c r="O291" s="78"/>
      <c r="P291" s="78"/>
      <c r="Q291" s="78"/>
      <c r="R291" s="78"/>
      <c r="S291" s="78"/>
      <c r="T291" s="76"/>
      <c r="U291" s="76"/>
    </row>
    <row r="292" spans="1:21" ht="21.75" x14ac:dyDescent="0.25">
      <c r="A292" s="68" t="s">
        <v>3989</v>
      </c>
      <c r="B292" s="85" t="s">
        <v>3990</v>
      </c>
      <c r="C292" s="9" t="s">
        <v>3991</v>
      </c>
      <c r="D292" s="9" t="s">
        <v>1251</v>
      </c>
      <c r="E292" s="9" t="s">
        <v>1126</v>
      </c>
      <c r="F292" s="82"/>
      <c r="G292" s="71" t="s">
        <v>3292</v>
      </c>
      <c r="H292" s="86"/>
      <c r="I292" s="77">
        <v>6183</v>
      </c>
      <c r="J292" s="87"/>
      <c r="K292" s="79"/>
      <c r="L292" s="76"/>
      <c r="M292" s="77">
        <v>2473.2000000000003</v>
      </c>
      <c r="N292" s="77">
        <v>2473.2000000000003</v>
      </c>
      <c r="O292" s="78"/>
      <c r="P292" s="78"/>
      <c r="Q292" s="78"/>
      <c r="R292" s="78"/>
      <c r="S292" s="78"/>
      <c r="T292" s="76"/>
      <c r="U292" s="76"/>
    </row>
    <row r="293" spans="1:21" ht="21.75" x14ac:dyDescent="0.25">
      <c r="A293" s="68" t="s">
        <v>3992</v>
      </c>
      <c r="B293" s="85" t="s">
        <v>3993</v>
      </c>
      <c r="C293" s="9" t="s">
        <v>3994</v>
      </c>
      <c r="D293" s="9" t="s">
        <v>1243</v>
      </c>
      <c r="E293" s="9" t="s">
        <v>1110</v>
      </c>
      <c r="F293" s="82"/>
      <c r="G293" s="71" t="s">
        <v>3292</v>
      </c>
      <c r="H293" s="86"/>
      <c r="I293" s="77">
        <v>8244</v>
      </c>
      <c r="J293" s="87"/>
      <c r="K293" s="79"/>
      <c r="L293" s="76"/>
      <c r="M293" s="77">
        <v>3297.6000000000004</v>
      </c>
      <c r="N293" s="77">
        <v>3297.6000000000004</v>
      </c>
      <c r="O293" s="78"/>
      <c r="P293" s="78"/>
      <c r="Q293" s="78"/>
      <c r="R293" s="78"/>
      <c r="S293" s="78"/>
      <c r="T293" s="76"/>
      <c r="U293" s="76"/>
    </row>
    <row r="294" spans="1:21" ht="21.75" x14ac:dyDescent="0.25">
      <c r="A294" s="68" t="s">
        <v>3995</v>
      </c>
      <c r="B294" s="85" t="s">
        <v>3996</v>
      </c>
      <c r="C294" s="9" t="s">
        <v>2657</v>
      </c>
      <c r="D294" s="9" t="s">
        <v>1193</v>
      </c>
      <c r="E294" s="9" t="s">
        <v>1199</v>
      </c>
      <c r="F294" s="82"/>
      <c r="G294" s="71" t="s">
        <v>3292</v>
      </c>
      <c r="H294" s="86"/>
      <c r="I294" s="77">
        <v>4122</v>
      </c>
      <c r="J294" s="87"/>
      <c r="K294" s="79"/>
      <c r="L294" s="76"/>
      <c r="M294" s="77">
        <v>1648.8000000000002</v>
      </c>
      <c r="N294" s="77">
        <v>1648.8000000000002</v>
      </c>
      <c r="O294" s="78"/>
      <c r="P294" s="78"/>
      <c r="Q294" s="78"/>
      <c r="R294" s="78"/>
      <c r="S294" s="78"/>
      <c r="T294" s="76"/>
      <c r="U294" s="76"/>
    </row>
    <row r="295" spans="1:21" ht="21.75" x14ac:dyDescent="0.25">
      <c r="A295" s="68" t="s">
        <v>3997</v>
      </c>
      <c r="B295" s="85" t="s">
        <v>3998</v>
      </c>
      <c r="C295" s="9" t="s">
        <v>2218</v>
      </c>
      <c r="D295" s="9" t="s">
        <v>1890</v>
      </c>
      <c r="E295" s="9" t="s">
        <v>1487</v>
      </c>
      <c r="F295" s="82"/>
      <c r="G295" s="71" t="s">
        <v>3292</v>
      </c>
      <c r="H295" s="86"/>
      <c r="I295" s="77">
        <v>4122</v>
      </c>
      <c r="J295" s="87"/>
      <c r="K295" s="79"/>
      <c r="L295" s="76"/>
      <c r="M295" s="77">
        <v>1648.8000000000002</v>
      </c>
      <c r="N295" s="77">
        <v>1648.8000000000002</v>
      </c>
      <c r="O295" s="78"/>
      <c r="P295" s="78"/>
      <c r="Q295" s="78"/>
      <c r="R295" s="78"/>
      <c r="S295" s="78"/>
      <c r="T295" s="76"/>
      <c r="U295" s="76"/>
    </row>
    <row r="296" spans="1:21" ht="21.75" x14ac:dyDescent="0.25">
      <c r="A296" s="68" t="s">
        <v>3999</v>
      </c>
      <c r="B296" s="85"/>
      <c r="C296" s="9" t="s">
        <v>2661</v>
      </c>
      <c r="D296" s="9" t="s">
        <v>1490</v>
      </c>
      <c r="E296" s="9" t="s">
        <v>4000</v>
      </c>
      <c r="F296" s="82"/>
      <c r="G296" s="71" t="s">
        <v>3292</v>
      </c>
      <c r="H296" s="86"/>
      <c r="I296" s="77">
        <v>4122</v>
      </c>
      <c r="J296" s="87"/>
      <c r="K296" s="79"/>
      <c r="L296" s="76"/>
      <c r="M296" s="77">
        <v>1648.8000000000002</v>
      </c>
      <c r="N296" s="77">
        <v>1648.8000000000002</v>
      </c>
      <c r="O296" s="78"/>
      <c r="P296" s="78"/>
      <c r="Q296" s="78"/>
      <c r="R296" s="78"/>
      <c r="S296" s="78"/>
      <c r="T296" s="76"/>
      <c r="U296" s="76"/>
    </row>
    <row r="297" spans="1:21" ht="21.75" x14ac:dyDescent="0.25">
      <c r="A297" s="68" t="s">
        <v>4001</v>
      </c>
      <c r="B297" s="85"/>
      <c r="C297" s="9" t="s">
        <v>2661</v>
      </c>
      <c r="D297" s="9" t="s">
        <v>1490</v>
      </c>
      <c r="E297" s="9" t="s">
        <v>2180</v>
      </c>
      <c r="F297" s="82"/>
      <c r="G297" s="71" t="s">
        <v>3292</v>
      </c>
      <c r="H297" s="86"/>
      <c r="I297" s="77">
        <v>8244</v>
      </c>
      <c r="J297" s="87"/>
      <c r="K297" s="79"/>
      <c r="L297" s="76"/>
      <c r="M297" s="77">
        <v>3297.6000000000004</v>
      </c>
      <c r="N297" s="77">
        <v>3297.6000000000004</v>
      </c>
      <c r="O297" s="78"/>
      <c r="P297" s="78"/>
      <c r="Q297" s="78"/>
      <c r="R297" s="78"/>
      <c r="S297" s="78"/>
      <c r="T297" s="76"/>
      <c r="U297" s="76"/>
    </row>
    <row r="298" spans="1:21" ht="21.75" x14ac:dyDescent="0.25">
      <c r="A298" s="68" t="s">
        <v>4002</v>
      </c>
      <c r="B298" s="85" t="s">
        <v>4003</v>
      </c>
      <c r="C298" s="9" t="s">
        <v>4004</v>
      </c>
      <c r="D298" s="9" t="s">
        <v>1490</v>
      </c>
      <c r="E298" s="9" t="s">
        <v>1515</v>
      </c>
      <c r="F298" s="82"/>
      <c r="G298" s="71" t="s">
        <v>3292</v>
      </c>
      <c r="H298" s="86"/>
      <c r="I298" s="77">
        <v>8244</v>
      </c>
      <c r="J298" s="87"/>
      <c r="K298" s="79"/>
      <c r="L298" s="76"/>
      <c r="M298" s="77">
        <v>3297.6000000000004</v>
      </c>
      <c r="N298" s="77">
        <v>3297.6000000000004</v>
      </c>
      <c r="O298" s="78"/>
      <c r="P298" s="78"/>
      <c r="Q298" s="78"/>
      <c r="R298" s="78"/>
      <c r="S298" s="78"/>
      <c r="T298" s="76"/>
      <c r="U298" s="76"/>
    </row>
    <row r="299" spans="1:21" ht="21.75" x14ac:dyDescent="0.25">
      <c r="A299" s="68" t="s">
        <v>4005</v>
      </c>
      <c r="B299" s="85" t="s">
        <v>4006</v>
      </c>
      <c r="C299" s="9" t="s">
        <v>4007</v>
      </c>
      <c r="D299" s="9" t="s">
        <v>1853</v>
      </c>
      <c r="E299" s="9" t="s">
        <v>4008</v>
      </c>
      <c r="F299" s="82"/>
      <c r="G299" s="71" t="s">
        <v>3292</v>
      </c>
      <c r="H299" s="86"/>
      <c r="I299" s="77">
        <v>8244</v>
      </c>
      <c r="J299" s="87"/>
      <c r="K299" s="79"/>
      <c r="L299" s="76"/>
      <c r="M299" s="77">
        <v>3297.6000000000004</v>
      </c>
      <c r="N299" s="77">
        <v>3297.6000000000004</v>
      </c>
      <c r="O299" s="78"/>
      <c r="P299" s="78"/>
      <c r="Q299" s="78"/>
      <c r="R299" s="78"/>
      <c r="S299" s="78"/>
      <c r="T299" s="76"/>
      <c r="U299" s="76"/>
    </row>
    <row r="300" spans="1:21" ht="21.75" x14ac:dyDescent="0.25">
      <c r="A300" s="68" t="s">
        <v>4009</v>
      </c>
      <c r="B300" s="85" t="s">
        <v>4010</v>
      </c>
      <c r="C300" s="9" t="s">
        <v>4011</v>
      </c>
      <c r="D300" s="9" t="s">
        <v>1110</v>
      </c>
      <c r="E300" s="9" t="s">
        <v>1896</v>
      </c>
      <c r="F300" s="82"/>
      <c r="G300" s="71" t="s">
        <v>3292</v>
      </c>
      <c r="H300" s="86"/>
      <c r="I300" s="77">
        <v>8244</v>
      </c>
      <c r="J300" s="87"/>
      <c r="K300" s="79"/>
      <c r="L300" s="76"/>
      <c r="M300" s="77">
        <v>3297.6000000000004</v>
      </c>
      <c r="N300" s="77">
        <v>3297.6000000000004</v>
      </c>
      <c r="O300" s="78"/>
      <c r="P300" s="78"/>
      <c r="Q300" s="78"/>
      <c r="R300" s="78"/>
      <c r="S300" s="78"/>
      <c r="T300" s="76"/>
      <c r="U300" s="76"/>
    </row>
    <row r="301" spans="1:21" ht="21.75" x14ac:dyDescent="0.25">
      <c r="A301" s="68" t="s">
        <v>4012</v>
      </c>
      <c r="B301" s="85" t="s">
        <v>4013</v>
      </c>
      <c r="C301" s="9" t="s">
        <v>4011</v>
      </c>
      <c r="D301" s="9" t="s">
        <v>1343</v>
      </c>
      <c r="E301" s="9" t="s">
        <v>1260</v>
      </c>
      <c r="F301" s="82"/>
      <c r="G301" s="71" t="s">
        <v>3292</v>
      </c>
      <c r="H301" s="86"/>
      <c r="I301" s="77">
        <v>8244</v>
      </c>
      <c r="J301" s="87"/>
      <c r="K301" s="79"/>
      <c r="L301" s="76"/>
      <c r="M301" s="77">
        <v>3297.6000000000004</v>
      </c>
      <c r="N301" s="77">
        <v>3297.6000000000004</v>
      </c>
      <c r="O301" s="78"/>
      <c r="P301" s="78"/>
      <c r="Q301" s="78"/>
      <c r="R301" s="78"/>
      <c r="S301" s="78"/>
      <c r="T301" s="76"/>
      <c r="U301" s="76"/>
    </row>
    <row r="302" spans="1:21" ht="21.75" x14ac:dyDescent="0.25">
      <c r="A302" s="68" t="s">
        <v>4014</v>
      </c>
      <c r="B302" s="85" t="s">
        <v>4015</v>
      </c>
      <c r="C302" s="9" t="s">
        <v>4011</v>
      </c>
      <c r="D302" s="9" t="s">
        <v>1247</v>
      </c>
      <c r="E302" s="9" t="s">
        <v>1101</v>
      </c>
      <c r="F302" s="82"/>
      <c r="G302" s="71" t="s">
        <v>3292</v>
      </c>
      <c r="H302" s="86"/>
      <c r="I302" s="77">
        <v>8244</v>
      </c>
      <c r="J302" s="87"/>
      <c r="K302" s="79"/>
      <c r="L302" s="76"/>
      <c r="M302" s="77">
        <v>3297.6000000000004</v>
      </c>
      <c r="N302" s="77">
        <v>3297.6000000000004</v>
      </c>
      <c r="O302" s="78"/>
      <c r="P302" s="78"/>
      <c r="Q302" s="78"/>
      <c r="R302" s="78"/>
      <c r="S302" s="78"/>
      <c r="T302" s="76"/>
      <c r="U302" s="76"/>
    </row>
    <row r="303" spans="1:21" ht="21.75" x14ac:dyDescent="0.25">
      <c r="A303" s="68" t="s">
        <v>4016</v>
      </c>
      <c r="B303" s="85" t="s">
        <v>4017</v>
      </c>
      <c r="C303" s="9" t="s">
        <v>4011</v>
      </c>
      <c r="D303" s="9" t="s">
        <v>1243</v>
      </c>
      <c r="E303" s="9" t="s">
        <v>1043</v>
      </c>
      <c r="F303" s="82"/>
      <c r="G303" s="71" t="s">
        <v>3292</v>
      </c>
      <c r="H303" s="86"/>
      <c r="I303" s="77">
        <v>8244</v>
      </c>
      <c r="J303" s="87"/>
      <c r="K303" s="79"/>
      <c r="L303" s="76"/>
      <c r="M303" s="77">
        <v>3297.6000000000004</v>
      </c>
      <c r="N303" s="77">
        <v>3297.6000000000004</v>
      </c>
      <c r="O303" s="78"/>
      <c r="P303" s="78"/>
      <c r="Q303" s="78"/>
      <c r="R303" s="78"/>
      <c r="S303" s="78"/>
      <c r="T303" s="76"/>
      <c r="U303" s="76"/>
    </row>
    <row r="304" spans="1:21" ht="21.75" x14ac:dyDescent="0.25">
      <c r="A304" s="68" t="s">
        <v>4018</v>
      </c>
      <c r="B304" s="85" t="s">
        <v>4019</v>
      </c>
      <c r="C304" s="9" t="s">
        <v>4011</v>
      </c>
      <c r="D304" s="9" t="s">
        <v>3350</v>
      </c>
      <c r="E304" s="9" t="s">
        <v>1243</v>
      </c>
      <c r="F304" s="82"/>
      <c r="G304" s="71" t="s">
        <v>3292</v>
      </c>
      <c r="H304" s="86"/>
      <c r="I304" s="77">
        <v>8244</v>
      </c>
      <c r="J304" s="87"/>
      <c r="K304" s="79"/>
      <c r="L304" s="76"/>
      <c r="M304" s="77">
        <v>3297.6000000000004</v>
      </c>
      <c r="N304" s="77">
        <v>3297.6000000000004</v>
      </c>
      <c r="O304" s="78"/>
      <c r="P304" s="78"/>
      <c r="Q304" s="78"/>
      <c r="R304" s="78"/>
      <c r="S304" s="78"/>
      <c r="T304" s="76"/>
      <c r="U304" s="76"/>
    </row>
    <row r="305" spans="1:21" ht="21.75" x14ac:dyDescent="0.25">
      <c r="A305" s="68" t="s">
        <v>4020</v>
      </c>
      <c r="B305" s="85" t="s">
        <v>4021</v>
      </c>
      <c r="C305" s="9" t="s">
        <v>4011</v>
      </c>
      <c r="D305" s="9" t="s">
        <v>1462</v>
      </c>
      <c r="E305" s="9" t="s">
        <v>1210</v>
      </c>
      <c r="F305" s="82"/>
      <c r="G305" s="71" t="s">
        <v>3292</v>
      </c>
      <c r="H305" s="86"/>
      <c r="I305" s="77">
        <v>6183</v>
      </c>
      <c r="J305" s="87"/>
      <c r="K305" s="79"/>
      <c r="L305" s="76"/>
      <c r="M305" s="77">
        <v>2473.2000000000003</v>
      </c>
      <c r="N305" s="77">
        <v>2473.2000000000003</v>
      </c>
      <c r="O305" s="78"/>
      <c r="P305" s="78"/>
      <c r="Q305" s="78"/>
      <c r="R305" s="78"/>
      <c r="S305" s="78"/>
      <c r="T305" s="76"/>
      <c r="U305" s="76"/>
    </row>
    <row r="306" spans="1:21" ht="21.75" x14ac:dyDescent="0.25">
      <c r="A306" s="68" t="s">
        <v>4022</v>
      </c>
      <c r="B306" s="85" t="s">
        <v>4023</v>
      </c>
      <c r="C306" s="9" t="s">
        <v>4011</v>
      </c>
      <c r="D306" s="9" t="s">
        <v>1462</v>
      </c>
      <c r="E306" s="9" t="s">
        <v>1569</v>
      </c>
      <c r="F306" s="82"/>
      <c r="G306" s="71" t="s">
        <v>3292</v>
      </c>
      <c r="H306" s="86"/>
      <c r="I306" s="77">
        <v>8244</v>
      </c>
      <c r="J306" s="87"/>
      <c r="K306" s="79"/>
      <c r="L306" s="76"/>
      <c r="M306" s="77">
        <v>3297.6000000000004</v>
      </c>
      <c r="N306" s="77">
        <v>3297.6000000000004</v>
      </c>
      <c r="O306" s="78"/>
      <c r="P306" s="78"/>
      <c r="Q306" s="78"/>
      <c r="R306" s="78"/>
      <c r="S306" s="78"/>
      <c r="T306" s="76"/>
      <c r="U306" s="76"/>
    </row>
    <row r="307" spans="1:21" ht="21.75" x14ac:dyDescent="0.25">
      <c r="A307" s="68" t="s">
        <v>4024</v>
      </c>
      <c r="B307" s="85" t="s">
        <v>4025</v>
      </c>
      <c r="C307" s="9" t="s">
        <v>2711</v>
      </c>
      <c r="D307" s="9" t="s">
        <v>1281</v>
      </c>
      <c r="E307" s="9" t="s">
        <v>1210</v>
      </c>
      <c r="F307" s="82"/>
      <c r="G307" s="71" t="s">
        <v>3292</v>
      </c>
      <c r="H307" s="86"/>
      <c r="I307" s="77">
        <v>8244</v>
      </c>
      <c r="J307" s="87"/>
      <c r="K307" s="79"/>
      <c r="L307" s="76"/>
      <c r="M307" s="77">
        <v>3297.6000000000004</v>
      </c>
      <c r="N307" s="77">
        <v>3297.6000000000004</v>
      </c>
      <c r="O307" s="78"/>
      <c r="P307" s="78"/>
      <c r="Q307" s="78"/>
      <c r="R307" s="78"/>
      <c r="S307" s="78"/>
      <c r="T307" s="76"/>
      <c r="U307" s="76"/>
    </row>
    <row r="308" spans="1:21" ht="21.75" x14ac:dyDescent="0.25">
      <c r="A308" s="68" t="s">
        <v>4026</v>
      </c>
      <c r="B308" s="85" t="s">
        <v>4027</v>
      </c>
      <c r="C308" s="9" t="s">
        <v>4028</v>
      </c>
      <c r="D308" s="9" t="s">
        <v>1110</v>
      </c>
      <c r="E308" s="9" t="s">
        <v>2564</v>
      </c>
      <c r="F308" s="82"/>
      <c r="G308" s="71" t="s">
        <v>3292</v>
      </c>
      <c r="H308" s="86"/>
      <c r="I308" s="77">
        <v>8244</v>
      </c>
      <c r="J308" s="87"/>
      <c r="K308" s="79"/>
      <c r="L308" s="76"/>
      <c r="M308" s="77">
        <v>3297.6000000000004</v>
      </c>
      <c r="N308" s="77">
        <v>3297.6000000000004</v>
      </c>
      <c r="O308" s="78"/>
      <c r="P308" s="78"/>
      <c r="Q308" s="78"/>
      <c r="R308" s="78"/>
      <c r="S308" s="78"/>
      <c r="T308" s="76"/>
      <c r="U308" s="76"/>
    </row>
    <row r="309" spans="1:21" ht="21.75" x14ac:dyDescent="0.25">
      <c r="A309" s="68" t="s">
        <v>4029</v>
      </c>
      <c r="B309" s="85" t="s">
        <v>4030</v>
      </c>
      <c r="C309" s="9" t="s">
        <v>4028</v>
      </c>
      <c r="D309" s="9" t="s">
        <v>1693</v>
      </c>
      <c r="E309" s="9" t="s">
        <v>1687</v>
      </c>
      <c r="F309" s="82"/>
      <c r="G309" s="71" t="s">
        <v>3292</v>
      </c>
      <c r="H309" s="86"/>
      <c r="I309" s="77">
        <v>8244</v>
      </c>
      <c r="J309" s="87"/>
      <c r="K309" s="79"/>
      <c r="L309" s="76"/>
      <c r="M309" s="77">
        <v>3297.6000000000004</v>
      </c>
      <c r="N309" s="77">
        <v>3297.6000000000004</v>
      </c>
      <c r="O309" s="78"/>
      <c r="P309" s="78"/>
      <c r="Q309" s="78"/>
      <c r="R309" s="78"/>
      <c r="S309" s="78"/>
      <c r="T309" s="76"/>
      <c r="U309" s="76"/>
    </row>
    <row r="310" spans="1:21" ht="21.75" x14ac:dyDescent="0.25">
      <c r="A310" s="68" t="s">
        <v>4031</v>
      </c>
      <c r="B310" s="85" t="s">
        <v>4032</v>
      </c>
      <c r="C310" s="9" t="s">
        <v>4033</v>
      </c>
      <c r="D310" s="9" t="s">
        <v>1890</v>
      </c>
      <c r="E310" s="9" t="s">
        <v>1105</v>
      </c>
      <c r="F310" s="82"/>
      <c r="G310" s="71" t="s">
        <v>3292</v>
      </c>
      <c r="H310" s="86"/>
      <c r="I310" s="77">
        <v>8244</v>
      </c>
      <c r="J310" s="87"/>
      <c r="K310" s="79"/>
      <c r="L310" s="76"/>
      <c r="M310" s="77">
        <v>3297.6000000000004</v>
      </c>
      <c r="N310" s="77">
        <v>3297.6000000000004</v>
      </c>
      <c r="O310" s="78"/>
      <c r="P310" s="78"/>
      <c r="Q310" s="78"/>
      <c r="R310" s="78"/>
      <c r="S310" s="78"/>
      <c r="T310" s="76"/>
      <c r="U310" s="76"/>
    </row>
    <row r="311" spans="1:21" ht="21.75" x14ac:dyDescent="0.25">
      <c r="A311" s="68" t="s">
        <v>4034</v>
      </c>
      <c r="B311" s="85"/>
      <c r="C311" s="9" t="s">
        <v>4033</v>
      </c>
      <c r="D311" s="9" t="s">
        <v>3960</v>
      </c>
      <c r="E311" s="9" t="s">
        <v>1083</v>
      </c>
      <c r="F311" s="82"/>
      <c r="G311" s="71" t="s">
        <v>3292</v>
      </c>
      <c r="H311" s="86"/>
      <c r="I311" s="77">
        <v>8244</v>
      </c>
      <c r="J311" s="87"/>
      <c r="K311" s="79"/>
      <c r="L311" s="76"/>
      <c r="M311" s="77">
        <v>3297.6000000000004</v>
      </c>
      <c r="N311" s="77">
        <v>3297.6000000000004</v>
      </c>
      <c r="O311" s="78"/>
      <c r="P311" s="78"/>
      <c r="Q311" s="78"/>
      <c r="R311" s="78"/>
      <c r="S311" s="78"/>
      <c r="T311" s="76"/>
      <c r="U311" s="76"/>
    </row>
    <row r="312" spans="1:21" ht="21.75" x14ac:dyDescent="0.25">
      <c r="A312" s="68" t="s">
        <v>4035</v>
      </c>
      <c r="B312" s="85"/>
      <c r="C312" s="9" t="s">
        <v>4033</v>
      </c>
      <c r="D312" s="9" t="s">
        <v>4036</v>
      </c>
      <c r="E312" s="9" t="s">
        <v>1273</v>
      </c>
      <c r="F312" s="82"/>
      <c r="G312" s="71" t="s">
        <v>3292</v>
      </c>
      <c r="H312" s="86"/>
      <c r="I312" s="77">
        <v>8244</v>
      </c>
      <c r="J312" s="87"/>
      <c r="K312" s="79"/>
      <c r="L312" s="76"/>
      <c r="M312" s="77">
        <v>3297.6000000000004</v>
      </c>
      <c r="N312" s="77">
        <v>3297.6000000000004</v>
      </c>
      <c r="O312" s="78"/>
      <c r="P312" s="78"/>
      <c r="Q312" s="78"/>
      <c r="R312" s="78"/>
      <c r="S312" s="78"/>
      <c r="T312" s="76"/>
      <c r="U312" s="76"/>
    </row>
    <row r="313" spans="1:21" ht="21.75" x14ac:dyDescent="0.25">
      <c r="A313" s="68" t="s">
        <v>4037</v>
      </c>
      <c r="B313" s="85"/>
      <c r="C313" s="9" t="s">
        <v>4033</v>
      </c>
      <c r="D313" s="9" t="s">
        <v>1156</v>
      </c>
      <c r="E313" s="9" t="s">
        <v>1260</v>
      </c>
      <c r="F313" s="82"/>
      <c r="G313" s="71" t="s">
        <v>3292</v>
      </c>
      <c r="H313" s="86"/>
      <c r="I313" s="77">
        <v>8244</v>
      </c>
      <c r="J313" s="87"/>
      <c r="K313" s="79"/>
      <c r="L313" s="76"/>
      <c r="M313" s="77">
        <v>3297.6000000000004</v>
      </c>
      <c r="N313" s="77">
        <v>3297.6000000000004</v>
      </c>
      <c r="O313" s="78"/>
      <c r="P313" s="78"/>
      <c r="Q313" s="78"/>
      <c r="R313" s="78"/>
      <c r="S313" s="78"/>
      <c r="T313" s="76"/>
      <c r="U313" s="76"/>
    </row>
    <row r="314" spans="1:21" ht="21.75" x14ac:dyDescent="0.25">
      <c r="A314" s="68" t="s">
        <v>4038</v>
      </c>
      <c r="B314" s="85" t="s">
        <v>4039</v>
      </c>
      <c r="C314" s="9" t="s">
        <v>4033</v>
      </c>
      <c r="D314" s="9" t="s">
        <v>1273</v>
      </c>
      <c r="E314" s="9" t="s">
        <v>1217</v>
      </c>
      <c r="F314" s="82"/>
      <c r="G314" s="71" t="s">
        <v>3292</v>
      </c>
      <c r="H314" s="86"/>
      <c r="I314" s="77">
        <v>8244</v>
      </c>
      <c r="J314" s="87"/>
      <c r="K314" s="79"/>
      <c r="L314" s="76"/>
      <c r="M314" s="77">
        <v>3297.6000000000004</v>
      </c>
      <c r="N314" s="77">
        <v>3297.6000000000004</v>
      </c>
      <c r="O314" s="78"/>
      <c r="P314" s="78"/>
      <c r="Q314" s="78"/>
      <c r="R314" s="78"/>
      <c r="S314" s="78"/>
      <c r="T314" s="76"/>
      <c r="U314" s="76"/>
    </row>
    <row r="315" spans="1:21" ht="21.75" x14ac:dyDescent="0.25">
      <c r="A315" s="68" t="s">
        <v>4040</v>
      </c>
      <c r="B315" s="85" t="s">
        <v>4041</v>
      </c>
      <c r="C315" s="9" t="s">
        <v>4033</v>
      </c>
      <c r="D315" s="9" t="s">
        <v>1126</v>
      </c>
      <c r="E315" s="9" t="s">
        <v>1348</v>
      </c>
      <c r="F315" s="82"/>
      <c r="G315" s="71" t="s">
        <v>3292</v>
      </c>
      <c r="H315" s="86"/>
      <c r="I315" s="77">
        <v>8244</v>
      </c>
      <c r="J315" s="87"/>
      <c r="K315" s="79"/>
      <c r="L315" s="76"/>
      <c r="M315" s="77">
        <v>3297.6000000000004</v>
      </c>
      <c r="N315" s="77">
        <v>3297.6000000000004</v>
      </c>
      <c r="O315" s="78"/>
      <c r="P315" s="78"/>
      <c r="Q315" s="78"/>
      <c r="R315" s="78"/>
      <c r="S315" s="78"/>
      <c r="T315" s="76"/>
      <c r="U315" s="76"/>
    </row>
    <row r="316" spans="1:21" ht="21.75" x14ac:dyDescent="0.25">
      <c r="A316" s="68" t="s">
        <v>4042</v>
      </c>
      <c r="B316" s="85" t="s">
        <v>4043</v>
      </c>
      <c r="C316" s="9" t="s">
        <v>4044</v>
      </c>
      <c r="D316" s="9" t="s">
        <v>4045</v>
      </c>
      <c r="E316" s="9" t="s">
        <v>1515</v>
      </c>
      <c r="F316" s="82"/>
      <c r="G316" s="71" t="s">
        <v>3292</v>
      </c>
      <c r="H316" s="86"/>
      <c r="I316" s="77">
        <v>8244</v>
      </c>
      <c r="J316" s="87"/>
      <c r="K316" s="79"/>
      <c r="L316" s="76"/>
      <c r="M316" s="77">
        <v>3297.6000000000004</v>
      </c>
      <c r="N316" s="77">
        <v>3297.6000000000004</v>
      </c>
      <c r="O316" s="78"/>
      <c r="P316" s="78"/>
      <c r="Q316" s="78"/>
      <c r="R316" s="78"/>
      <c r="S316" s="78"/>
      <c r="T316" s="76"/>
      <c r="U316" s="76"/>
    </row>
    <row r="317" spans="1:21" ht="21.75" x14ac:dyDescent="0.25">
      <c r="A317" s="68" t="s">
        <v>4046</v>
      </c>
      <c r="B317" s="85" t="s">
        <v>4047</v>
      </c>
      <c r="C317" s="9" t="s">
        <v>4048</v>
      </c>
      <c r="D317" s="9" t="s">
        <v>1494</v>
      </c>
      <c r="E317" s="9" t="s">
        <v>1063</v>
      </c>
      <c r="F317" s="82"/>
      <c r="G317" s="71" t="s">
        <v>3292</v>
      </c>
      <c r="H317" s="86"/>
      <c r="I317" s="77">
        <v>8244</v>
      </c>
      <c r="J317" s="87"/>
      <c r="K317" s="79"/>
      <c r="L317" s="76"/>
      <c r="M317" s="77">
        <v>3297.6000000000004</v>
      </c>
      <c r="N317" s="77">
        <v>3297.6000000000004</v>
      </c>
      <c r="O317" s="78"/>
      <c r="P317" s="78"/>
      <c r="Q317" s="78"/>
      <c r="R317" s="78"/>
      <c r="S317" s="78"/>
      <c r="T317" s="76"/>
      <c r="U317" s="76"/>
    </row>
    <row r="318" spans="1:21" ht="21.75" x14ac:dyDescent="0.25">
      <c r="A318" s="68" t="s">
        <v>4049</v>
      </c>
      <c r="B318" s="85" t="s">
        <v>4050</v>
      </c>
      <c r="C318" s="9" t="s">
        <v>4051</v>
      </c>
      <c r="D318" s="9" t="s">
        <v>1043</v>
      </c>
      <c r="E318" s="9" t="s">
        <v>1760</v>
      </c>
      <c r="F318" s="82"/>
      <c r="G318" s="71" t="s">
        <v>3292</v>
      </c>
      <c r="H318" s="86"/>
      <c r="I318" s="77">
        <v>8244</v>
      </c>
      <c r="J318" s="87"/>
      <c r="K318" s="79"/>
      <c r="L318" s="76"/>
      <c r="M318" s="77">
        <v>3297.6000000000004</v>
      </c>
      <c r="N318" s="77">
        <v>3297.6000000000004</v>
      </c>
      <c r="O318" s="78"/>
      <c r="P318" s="78"/>
      <c r="Q318" s="78"/>
      <c r="R318" s="78"/>
      <c r="S318" s="78"/>
      <c r="T318" s="76"/>
      <c r="U318" s="76"/>
    </row>
    <row r="319" spans="1:21" ht="21.75" x14ac:dyDescent="0.25">
      <c r="A319" s="68" t="s">
        <v>4052</v>
      </c>
      <c r="B319" s="85" t="s">
        <v>4053</v>
      </c>
      <c r="C319" s="9" t="s">
        <v>4054</v>
      </c>
      <c r="D319" s="9" t="s">
        <v>1243</v>
      </c>
      <c r="E319" s="9" t="s">
        <v>1578</v>
      </c>
      <c r="F319" s="82"/>
      <c r="G319" s="71" t="s">
        <v>3292</v>
      </c>
      <c r="H319" s="86"/>
      <c r="I319" s="77">
        <v>8244</v>
      </c>
      <c r="J319" s="87"/>
      <c r="K319" s="79"/>
      <c r="L319" s="76"/>
      <c r="M319" s="77">
        <v>3297.6000000000004</v>
      </c>
      <c r="N319" s="77">
        <v>3297.6000000000004</v>
      </c>
      <c r="O319" s="78"/>
      <c r="P319" s="78"/>
      <c r="Q319" s="78"/>
      <c r="R319" s="78"/>
      <c r="S319" s="78"/>
      <c r="T319" s="76"/>
      <c r="U319" s="76"/>
    </row>
    <row r="320" spans="1:21" ht="21.75" x14ac:dyDescent="0.25">
      <c r="A320" s="68" t="s">
        <v>4055</v>
      </c>
      <c r="B320" s="85" t="s">
        <v>4056</v>
      </c>
      <c r="C320" s="9" t="s">
        <v>4057</v>
      </c>
      <c r="D320" s="9" t="s">
        <v>1193</v>
      </c>
      <c r="E320" s="9" t="s">
        <v>1569</v>
      </c>
      <c r="F320" s="82"/>
      <c r="G320" s="71" t="s">
        <v>3292</v>
      </c>
      <c r="H320" s="86"/>
      <c r="I320" s="77">
        <v>8244</v>
      </c>
      <c r="J320" s="87"/>
      <c r="K320" s="79"/>
      <c r="L320" s="76"/>
      <c r="M320" s="77">
        <v>3297.6000000000004</v>
      </c>
      <c r="N320" s="77">
        <v>3297.6000000000004</v>
      </c>
      <c r="O320" s="78"/>
      <c r="P320" s="78"/>
      <c r="Q320" s="78"/>
      <c r="R320" s="78"/>
      <c r="S320" s="78"/>
      <c r="T320" s="76"/>
      <c r="U320" s="76"/>
    </row>
    <row r="321" spans="1:21" ht="21.75" x14ac:dyDescent="0.25">
      <c r="A321" s="68" t="s">
        <v>4058</v>
      </c>
      <c r="B321" s="85" t="s">
        <v>4059</v>
      </c>
      <c r="C321" s="9" t="s">
        <v>4057</v>
      </c>
      <c r="D321" s="9" t="s">
        <v>1490</v>
      </c>
      <c r="E321" s="9" t="s">
        <v>1052</v>
      </c>
      <c r="F321" s="82"/>
      <c r="G321" s="71" t="s">
        <v>3292</v>
      </c>
      <c r="H321" s="86"/>
      <c r="I321" s="77">
        <v>8244</v>
      </c>
      <c r="J321" s="87"/>
      <c r="K321" s="79"/>
      <c r="L321" s="76"/>
      <c r="M321" s="77">
        <v>3297.6000000000004</v>
      </c>
      <c r="N321" s="77">
        <v>3297.6000000000004</v>
      </c>
      <c r="O321" s="78"/>
      <c r="P321" s="78"/>
      <c r="Q321" s="78"/>
      <c r="R321" s="78"/>
      <c r="S321" s="78"/>
      <c r="T321" s="76"/>
      <c r="U321" s="76"/>
    </row>
    <row r="322" spans="1:21" ht="21.75" x14ac:dyDescent="0.25">
      <c r="A322" s="68" t="s">
        <v>4060</v>
      </c>
      <c r="B322" s="85"/>
      <c r="C322" s="9" t="s">
        <v>4057</v>
      </c>
      <c r="D322" s="9" t="s">
        <v>1251</v>
      </c>
      <c r="E322" s="9" t="s">
        <v>1901</v>
      </c>
      <c r="F322" s="82"/>
      <c r="G322" s="71" t="s">
        <v>3292</v>
      </c>
      <c r="H322" s="86"/>
      <c r="I322" s="77">
        <v>6183</v>
      </c>
      <c r="J322" s="87"/>
      <c r="K322" s="79"/>
      <c r="L322" s="76"/>
      <c r="M322" s="77">
        <v>2473.2000000000003</v>
      </c>
      <c r="N322" s="77">
        <v>2473.2000000000003</v>
      </c>
      <c r="O322" s="78"/>
      <c r="P322" s="78"/>
      <c r="Q322" s="78"/>
      <c r="R322" s="78"/>
      <c r="S322" s="78"/>
      <c r="T322" s="76"/>
      <c r="U322" s="76"/>
    </row>
    <row r="323" spans="1:21" ht="21.75" x14ac:dyDescent="0.25">
      <c r="A323" s="68" t="s">
        <v>4061</v>
      </c>
      <c r="B323" s="85" t="s">
        <v>4062</v>
      </c>
      <c r="C323" s="9" t="s">
        <v>4057</v>
      </c>
      <c r="D323" s="9" t="s">
        <v>1105</v>
      </c>
      <c r="E323" s="9" t="s">
        <v>2021</v>
      </c>
      <c r="F323" s="82"/>
      <c r="G323" s="71" t="s">
        <v>3292</v>
      </c>
      <c r="H323" s="86"/>
      <c r="I323" s="77">
        <v>8244</v>
      </c>
      <c r="J323" s="87"/>
      <c r="K323" s="79"/>
      <c r="L323" s="76"/>
      <c r="M323" s="77">
        <v>3297.6000000000004</v>
      </c>
      <c r="N323" s="77">
        <v>3297.6000000000004</v>
      </c>
      <c r="O323" s="78"/>
      <c r="P323" s="78"/>
      <c r="Q323" s="78"/>
      <c r="R323" s="78"/>
      <c r="S323" s="78"/>
      <c r="T323" s="76"/>
      <c r="U323" s="76"/>
    </row>
    <row r="324" spans="1:21" ht="21.75" x14ac:dyDescent="0.25">
      <c r="A324" s="68" t="s">
        <v>4063</v>
      </c>
      <c r="B324" s="85" t="s">
        <v>4064</v>
      </c>
      <c r="C324" s="9" t="s">
        <v>4057</v>
      </c>
      <c r="D324" s="9" t="s">
        <v>1093</v>
      </c>
      <c r="E324" s="9" t="s">
        <v>1110</v>
      </c>
      <c r="F324" s="82"/>
      <c r="G324" s="71" t="s">
        <v>3292</v>
      </c>
      <c r="H324" s="86"/>
      <c r="I324" s="77">
        <v>8244</v>
      </c>
      <c r="J324" s="87"/>
      <c r="K324" s="79"/>
      <c r="L324" s="76"/>
      <c r="M324" s="77">
        <v>3297.6000000000004</v>
      </c>
      <c r="N324" s="77">
        <v>3297.6000000000004</v>
      </c>
      <c r="O324" s="78"/>
      <c r="P324" s="78"/>
      <c r="Q324" s="78"/>
      <c r="R324" s="78"/>
      <c r="S324" s="78"/>
      <c r="T324" s="76"/>
      <c r="U324" s="76"/>
    </row>
    <row r="325" spans="1:21" ht="21.75" x14ac:dyDescent="0.25">
      <c r="A325" s="68" t="s">
        <v>4065</v>
      </c>
      <c r="B325" s="85" t="s">
        <v>4066</v>
      </c>
      <c r="C325" s="9" t="s">
        <v>4057</v>
      </c>
      <c r="D325" s="9" t="s">
        <v>1731</v>
      </c>
      <c r="E325" s="9" t="s">
        <v>1136</v>
      </c>
      <c r="F325" s="82"/>
      <c r="G325" s="71" t="s">
        <v>3292</v>
      </c>
      <c r="H325" s="86"/>
      <c r="I325" s="77">
        <v>6183</v>
      </c>
      <c r="J325" s="87"/>
      <c r="K325" s="79"/>
      <c r="L325" s="76"/>
      <c r="M325" s="77">
        <v>2473.2000000000003</v>
      </c>
      <c r="N325" s="77">
        <v>2473.2000000000003</v>
      </c>
      <c r="O325" s="78"/>
      <c r="P325" s="78"/>
      <c r="Q325" s="78"/>
      <c r="R325" s="78"/>
      <c r="S325" s="78"/>
      <c r="T325" s="76"/>
      <c r="U325" s="76"/>
    </row>
    <row r="326" spans="1:21" ht="21.75" x14ac:dyDescent="0.25">
      <c r="A326" s="68" t="s">
        <v>4067</v>
      </c>
      <c r="B326" s="85" t="s">
        <v>4068</v>
      </c>
      <c r="C326" s="9" t="s">
        <v>4069</v>
      </c>
      <c r="D326" s="9" t="s">
        <v>1273</v>
      </c>
      <c r="E326" s="9" t="s">
        <v>3845</v>
      </c>
      <c r="F326" s="82"/>
      <c r="G326" s="71" t="s">
        <v>3292</v>
      </c>
      <c r="H326" s="86"/>
      <c r="I326" s="77">
        <v>8244</v>
      </c>
      <c r="J326" s="87"/>
      <c r="K326" s="79"/>
      <c r="L326" s="76"/>
      <c r="M326" s="77">
        <v>3297.6000000000004</v>
      </c>
      <c r="N326" s="77">
        <v>3297.6000000000004</v>
      </c>
      <c r="O326" s="78"/>
      <c r="P326" s="78"/>
      <c r="Q326" s="78"/>
      <c r="R326" s="78"/>
      <c r="S326" s="78"/>
      <c r="T326" s="76"/>
      <c r="U326" s="76"/>
    </row>
    <row r="327" spans="1:21" ht="21.75" x14ac:dyDescent="0.25">
      <c r="A327" s="68" t="s">
        <v>4070</v>
      </c>
      <c r="B327" s="85" t="s">
        <v>4071</v>
      </c>
      <c r="C327" s="9" t="s">
        <v>4072</v>
      </c>
      <c r="D327" s="9" t="s">
        <v>1251</v>
      </c>
      <c r="E327" s="9" t="s">
        <v>1126</v>
      </c>
      <c r="F327" s="82"/>
      <c r="G327" s="71" t="s">
        <v>3292</v>
      </c>
      <c r="H327" s="86"/>
      <c r="I327" s="77">
        <v>2061</v>
      </c>
      <c r="J327" s="87"/>
      <c r="K327" s="79"/>
      <c r="L327" s="76"/>
      <c r="M327" s="77">
        <v>824.40000000000009</v>
      </c>
      <c r="N327" s="77">
        <v>824.40000000000009</v>
      </c>
      <c r="O327" s="78"/>
      <c r="P327" s="78"/>
      <c r="Q327" s="78"/>
      <c r="R327" s="78"/>
      <c r="S327" s="78"/>
      <c r="T327" s="76"/>
      <c r="U327" s="76"/>
    </row>
    <row r="328" spans="1:21" ht="21.75" x14ac:dyDescent="0.25">
      <c r="A328" s="68" t="s">
        <v>4073</v>
      </c>
      <c r="B328" s="85" t="s">
        <v>4074</v>
      </c>
      <c r="C328" s="9" t="s">
        <v>4072</v>
      </c>
      <c r="D328" s="9" t="s">
        <v>1393</v>
      </c>
      <c r="E328" s="9" t="s">
        <v>1243</v>
      </c>
      <c r="F328" s="82"/>
      <c r="G328" s="71" t="s">
        <v>3292</v>
      </c>
      <c r="H328" s="86"/>
      <c r="I328" s="77">
        <v>8244</v>
      </c>
      <c r="J328" s="87"/>
      <c r="K328" s="79"/>
      <c r="L328" s="76"/>
      <c r="M328" s="77">
        <v>3297.6000000000004</v>
      </c>
      <c r="N328" s="77">
        <v>3297.6000000000004</v>
      </c>
      <c r="O328" s="78"/>
      <c r="P328" s="78"/>
      <c r="Q328" s="78"/>
      <c r="R328" s="78"/>
      <c r="S328" s="78"/>
      <c r="T328" s="76"/>
      <c r="U328" s="76"/>
    </row>
    <row r="329" spans="1:21" ht="21.75" x14ac:dyDescent="0.25">
      <c r="A329" s="68" t="s">
        <v>4075</v>
      </c>
      <c r="B329" s="85" t="s">
        <v>4076</v>
      </c>
      <c r="C329" s="9" t="s">
        <v>4072</v>
      </c>
      <c r="D329" s="9" t="s">
        <v>1393</v>
      </c>
      <c r="E329" s="9" t="s">
        <v>2180</v>
      </c>
      <c r="F329" s="82"/>
      <c r="G329" s="71" t="s">
        <v>3292</v>
      </c>
      <c r="H329" s="86"/>
      <c r="I329" s="77">
        <v>8244</v>
      </c>
      <c r="J329" s="87"/>
      <c r="K329" s="79"/>
      <c r="L329" s="76"/>
      <c r="M329" s="77">
        <v>3297.6000000000004</v>
      </c>
      <c r="N329" s="77">
        <v>3297.6000000000004</v>
      </c>
      <c r="O329" s="78"/>
      <c r="P329" s="78"/>
      <c r="Q329" s="78"/>
      <c r="R329" s="78"/>
      <c r="S329" s="78"/>
      <c r="T329" s="76"/>
      <c r="U329" s="76"/>
    </row>
    <row r="330" spans="1:21" ht="21.75" x14ac:dyDescent="0.25">
      <c r="A330" s="68" t="s">
        <v>4077</v>
      </c>
      <c r="B330" s="85" t="s">
        <v>4078</v>
      </c>
      <c r="C330" s="9" t="s">
        <v>4079</v>
      </c>
      <c r="D330" s="9" t="s">
        <v>1348</v>
      </c>
      <c r="E330" s="9" t="s">
        <v>1062</v>
      </c>
      <c r="F330" s="82"/>
      <c r="G330" s="71" t="s">
        <v>3292</v>
      </c>
      <c r="H330" s="86"/>
      <c r="I330" s="77">
        <v>8244</v>
      </c>
      <c r="J330" s="87"/>
      <c r="K330" s="79"/>
      <c r="L330" s="76"/>
      <c r="M330" s="77">
        <v>3297.6000000000004</v>
      </c>
      <c r="N330" s="77">
        <v>3297.6000000000004</v>
      </c>
      <c r="O330" s="78"/>
      <c r="P330" s="78"/>
      <c r="Q330" s="78"/>
      <c r="R330" s="78"/>
      <c r="S330" s="78"/>
      <c r="T330" s="76"/>
      <c r="U330" s="76"/>
    </row>
    <row r="331" spans="1:21" ht="21.75" x14ac:dyDescent="0.25">
      <c r="A331" s="68" t="s">
        <v>4080</v>
      </c>
      <c r="B331" s="85"/>
      <c r="C331" s="9" t="s">
        <v>1467</v>
      </c>
      <c r="D331" s="9" t="s">
        <v>1043</v>
      </c>
      <c r="E331" s="9" t="s">
        <v>1273</v>
      </c>
      <c r="F331" s="82"/>
      <c r="G331" s="71" t="s">
        <v>3292</v>
      </c>
      <c r="H331" s="86"/>
      <c r="I331" s="77">
        <v>8244</v>
      </c>
      <c r="J331" s="87"/>
      <c r="K331" s="79"/>
      <c r="L331" s="76"/>
      <c r="M331" s="77">
        <v>3297.6000000000004</v>
      </c>
      <c r="N331" s="77">
        <v>3297.6000000000004</v>
      </c>
      <c r="O331" s="78"/>
      <c r="P331" s="78"/>
      <c r="Q331" s="78"/>
      <c r="R331" s="78"/>
      <c r="S331" s="78"/>
      <c r="T331" s="76"/>
      <c r="U331" s="76"/>
    </row>
    <row r="332" spans="1:21" ht="21.75" x14ac:dyDescent="0.25">
      <c r="A332" s="68" t="s">
        <v>4081</v>
      </c>
      <c r="B332" s="85" t="s">
        <v>4082</v>
      </c>
      <c r="C332" s="9" t="s">
        <v>1536</v>
      </c>
      <c r="D332" s="9" t="s">
        <v>1569</v>
      </c>
      <c r="E332" s="9" t="s">
        <v>1462</v>
      </c>
      <c r="F332" s="82"/>
      <c r="G332" s="71" t="s">
        <v>3292</v>
      </c>
      <c r="H332" s="86"/>
      <c r="I332" s="77">
        <v>8244</v>
      </c>
      <c r="J332" s="87"/>
      <c r="K332" s="79"/>
      <c r="L332" s="76"/>
      <c r="M332" s="77">
        <v>3297.6000000000004</v>
      </c>
      <c r="N332" s="77">
        <v>3297.6000000000004</v>
      </c>
      <c r="O332" s="78"/>
      <c r="P332" s="78"/>
      <c r="Q332" s="78"/>
      <c r="R332" s="78"/>
      <c r="S332" s="78"/>
      <c r="T332" s="76"/>
      <c r="U332" s="76"/>
    </row>
    <row r="333" spans="1:21" ht="21.75" x14ac:dyDescent="0.25">
      <c r="A333" s="68" t="s">
        <v>4083</v>
      </c>
      <c r="B333" s="85" t="s">
        <v>4084</v>
      </c>
      <c r="C333" s="9" t="s">
        <v>4085</v>
      </c>
      <c r="D333" s="9" t="s">
        <v>1105</v>
      </c>
      <c r="E333" s="9" t="s">
        <v>1116</v>
      </c>
      <c r="F333" s="82"/>
      <c r="G333" s="71" t="s">
        <v>3292</v>
      </c>
      <c r="H333" s="86"/>
      <c r="I333" s="77">
        <v>8244</v>
      </c>
      <c r="J333" s="87"/>
      <c r="K333" s="79"/>
      <c r="L333" s="76"/>
      <c r="M333" s="77">
        <v>3297.6000000000004</v>
      </c>
      <c r="N333" s="77">
        <v>3297.6000000000004</v>
      </c>
      <c r="O333" s="78"/>
      <c r="P333" s="78"/>
      <c r="Q333" s="78"/>
      <c r="R333" s="78"/>
      <c r="S333" s="78"/>
      <c r="T333" s="76"/>
      <c r="U333" s="76"/>
    </row>
    <row r="334" spans="1:21" ht="21.75" x14ac:dyDescent="0.25">
      <c r="A334" s="68" t="s">
        <v>4086</v>
      </c>
      <c r="B334" s="85" t="s">
        <v>4087</v>
      </c>
      <c r="C334" s="9" t="s">
        <v>4088</v>
      </c>
      <c r="D334" s="9" t="s">
        <v>1126</v>
      </c>
      <c r="E334" s="9" t="s">
        <v>1251</v>
      </c>
      <c r="F334" s="82"/>
      <c r="G334" s="71" t="s">
        <v>3292</v>
      </c>
      <c r="H334" s="86"/>
      <c r="I334" s="77">
        <v>8244</v>
      </c>
      <c r="J334" s="87"/>
      <c r="K334" s="79"/>
      <c r="L334" s="76"/>
      <c r="M334" s="77">
        <v>3297.6000000000004</v>
      </c>
      <c r="N334" s="77">
        <v>3297.6000000000004</v>
      </c>
      <c r="O334" s="78"/>
      <c r="P334" s="78"/>
      <c r="Q334" s="78"/>
      <c r="R334" s="78"/>
      <c r="S334" s="78"/>
      <c r="T334" s="76"/>
      <c r="U334" s="76"/>
    </row>
    <row r="335" spans="1:21" ht="21.75" x14ac:dyDescent="0.25">
      <c r="A335" s="68" t="s">
        <v>4089</v>
      </c>
      <c r="B335" s="85" t="s">
        <v>4090</v>
      </c>
      <c r="C335" s="9" t="s">
        <v>4091</v>
      </c>
      <c r="D335" s="9" t="s">
        <v>1647</v>
      </c>
      <c r="E335" s="9" t="s">
        <v>1126</v>
      </c>
      <c r="F335" s="82"/>
      <c r="G335" s="71" t="s">
        <v>3292</v>
      </c>
      <c r="H335" s="86"/>
      <c r="I335" s="77">
        <v>8244</v>
      </c>
      <c r="J335" s="87"/>
      <c r="K335" s="79"/>
      <c r="L335" s="76"/>
      <c r="M335" s="77">
        <v>3297.6000000000004</v>
      </c>
      <c r="N335" s="77">
        <v>3297.6000000000004</v>
      </c>
      <c r="O335" s="78"/>
      <c r="P335" s="78"/>
      <c r="Q335" s="78"/>
      <c r="R335" s="78"/>
      <c r="S335" s="78"/>
      <c r="T335" s="76"/>
      <c r="U335" s="76"/>
    </row>
    <row r="336" spans="1:21" ht="21.75" x14ac:dyDescent="0.25">
      <c r="A336" s="68" t="s">
        <v>4092</v>
      </c>
      <c r="B336" s="85" t="s">
        <v>4093</v>
      </c>
      <c r="C336" s="9" t="s">
        <v>4091</v>
      </c>
      <c r="D336" s="9" t="s">
        <v>1111</v>
      </c>
      <c r="E336" s="9" t="s">
        <v>1094</v>
      </c>
      <c r="F336" s="82"/>
      <c r="G336" s="71" t="s">
        <v>3292</v>
      </c>
      <c r="H336" s="86"/>
      <c r="I336" s="77">
        <v>8244</v>
      </c>
      <c r="J336" s="87"/>
      <c r="K336" s="79"/>
      <c r="L336" s="76"/>
      <c r="M336" s="77">
        <v>3297.6000000000004</v>
      </c>
      <c r="N336" s="77">
        <v>3297.6000000000004</v>
      </c>
      <c r="O336" s="78"/>
      <c r="P336" s="78"/>
      <c r="Q336" s="78"/>
      <c r="R336" s="78"/>
      <c r="S336" s="78"/>
      <c r="T336" s="76"/>
      <c r="U336" s="76"/>
    </row>
    <row r="337" spans="1:21" ht="21.75" x14ac:dyDescent="0.25">
      <c r="A337" s="68" t="s">
        <v>4094</v>
      </c>
      <c r="B337" s="85" t="s">
        <v>4095</v>
      </c>
      <c r="C337" s="9" t="s">
        <v>4096</v>
      </c>
      <c r="D337" s="9" t="s">
        <v>1052</v>
      </c>
      <c r="E337" s="9" t="s">
        <v>1218</v>
      </c>
      <c r="F337" s="82"/>
      <c r="G337" s="71" t="s">
        <v>3292</v>
      </c>
      <c r="H337" s="86"/>
      <c r="I337" s="77">
        <v>2061</v>
      </c>
      <c r="J337" s="87"/>
      <c r="K337" s="79"/>
      <c r="L337" s="76"/>
      <c r="M337" s="77">
        <v>824.40000000000009</v>
      </c>
      <c r="N337" s="77">
        <v>824.40000000000009</v>
      </c>
      <c r="O337" s="78"/>
      <c r="P337" s="78"/>
      <c r="Q337" s="78"/>
      <c r="R337" s="78"/>
      <c r="S337" s="78"/>
      <c r="T337" s="76"/>
      <c r="U337" s="76"/>
    </row>
    <row r="338" spans="1:21" ht="21.75" x14ac:dyDescent="0.25">
      <c r="A338" s="68" t="s">
        <v>4097</v>
      </c>
      <c r="B338" s="85"/>
      <c r="C338" s="9" t="s">
        <v>4098</v>
      </c>
      <c r="D338" s="9" t="s">
        <v>1156</v>
      </c>
      <c r="E338" s="9" t="s">
        <v>1322</v>
      </c>
      <c r="F338" s="82"/>
      <c r="G338" s="71" t="s">
        <v>3292</v>
      </c>
      <c r="H338" s="86"/>
      <c r="I338" s="77">
        <v>8244</v>
      </c>
      <c r="J338" s="87"/>
      <c r="K338" s="79"/>
      <c r="L338" s="76"/>
      <c r="M338" s="77">
        <v>3297.6000000000004</v>
      </c>
      <c r="N338" s="77">
        <v>3297.6000000000004</v>
      </c>
      <c r="O338" s="78"/>
      <c r="P338" s="78"/>
      <c r="Q338" s="78"/>
      <c r="R338" s="78"/>
      <c r="S338" s="78"/>
      <c r="T338" s="76"/>
      <c r="U338" s="76"/>
    </row>
    <row r="339" spans="1:21" ht="21.75" x14ac:dyDescent="0.25">
      <c r="A339" s="68" t="s">
        <v>4099</v>
      </c>
      <c r="B339" s="85" t="s">
        <v>4100</v>
      </c>
      <c r="C339" s="9" t="s">
        <v>2748</v>
      </c>
      <c r="D339" s="9" t="s">
        <v>1160</v>
      </c>
      <c r="E339" s="9" t="s">
        <v>1126</v>
      </c>
      <c r="F339" s="82"/>
      <c r="G339" s="71" t="s">
        <v>3292</v>
      </c>
      <c r="H339" s="86"/>
      <c r="I339" s="77">
        <v>8244</v>
      </c>
      <c r="J339" s="87"/>
      <c r="K339" s="79"/>
      <c r="L339" s="76"/>
      <c r="M339" s="77">
        <v>3297.6000000000004</v>
      </c>
      <c r="N339" s="77">
        <v>3297.6000000000004</v>
      </c>
      <c r="O339" s="78"/>
      <c r="P339" s="78"/>
      <c r="Q339" s="78"/>
      <c r="R339" s="78"/>
      <c r="S339" s="78"/>
      <c r="T339" s="76"/>
      <c r="U339" s="76"/>
    </row>
    <row r="340" spans="1:21" ht="21.75" x14ac:dyDescent="0.25">
      <c r="A340" s="68" t="s">
        <v>4101</v>
      </c>
      <c r="B340" s="85"/>
      <c r="C340" s="9" t="s">
        <v>2748</v>
      </c>
      <c r="D340" s="9" t="s">
        <v>3845</v>
      </c>
      <c r="E340" s="9" t="s">
        <v>1047</v>
      </c>
      <c r="F340" s="82"/>
      <c r="G340" s="71" t="s">
        <v>3292</v>
      </c>
      <c r="H340" s="86"/>
      <c r="I340" s="77">
        <v>2061</v>
      </c>
      <c r="J340" s="87"/>
      <c r="K340" s="79"/>
      <c r="L340" s="76"/>
      <c r="M340" s="77">
        <v>824.40000000000009</v>
      </c>
      <c r="N340" s="77">
        <v>824.40000000000009</v>
      </c>
      <c r="O340" s="78"/>
      <c r="P340" s="78"/>
      <c r="Q340" s="78"/>
      <c r="R340" s="78"/>
      <c r="S340" s="78"/>
      <c r="T340" s="76"/>
      <c r="U340" s="76"/>
    </row>
    <row r="341" spans="1:21" ht="21.75" x14ac:dyDescent="0.25">
      <c r="A341" s="68" t="s">
        <v>4102</v>
      </c>
      <c r="B341" s="85" t="s">
        <v>4103</v>
      </c>
      <c r="C341" s="9" t="s">
        <v>2748</v>
      </c>
      <c r="D341" s="9" t="s">
        <v>1273</v>
      </c>
      <c r="E341" s="9" t="s">
        <v>1043</v>
      </c>
      <c r="F341" s="82"/>
      <c r="G341" s="71" t="s">
        <v>3292</v>
      </c>
      <c r="H341" s="86"/>
      <c r="I341" s="77">
        <v>8244</v>
      </c>
      <c r="J341" s="87"/>
      <c r="K341" s="79"/>
      <c r="L341" s="76"/>
      <c r="M341" s="77">
        <v>3297.6000000000004</v>
      </c>
      <c r="N341" s="77">
        <v>3297.6000000000004</v>
      </c>
      <c r="O341" s="78"/>
      <c r="P341" s="78"/>
      <c r="Q341" s="78"/>
      <c r="R341" s="78"/>
      <c r="S341" s="78"/>
      <c r="T341" s="76"/>
      <c r="U341" s="76"/>
    </row>
    <row r="342" spans="1:21" ht="21.75" x14ac:dyDescent="0.25">
      <c r="A342" s="68" t="s">
        <v>4104</v>
      </c>
      <c r="B342" s="85" t="s">
        <v>4105</v>
      </c>
      <c r="C342" s="9" t="s">
        <v>2748</v>
      </c>
      <c r="D342" s="9" t="s">
        <v>1251</v>
      </c>
      <c r="E342" s="9" t="s">
        <v>2331</v>
      </c>
      <c r="F342" s="82"/>
      <c r="G342" s="71" t="s">
        <v>3292</v>
      </c>
      <c r="H342" s="86"/>
      <c r="I342" s="77">
        <v>8244</v>
      </c>
      <c r="J342" s="87"/>
      <c r="K342" s="79"/>
      <c r="L342" s="76"/>
      <c r="M342" s="77">
        <v>3297.6000000000004</v>
      </c>
      <c r="N342" s="77">
        <v>3297.6000000000004</v>
      </c>
      <c r="O342" s="78"/>
      <c r="P342" s="78"/>
      <c r="Q342" s="78"/>
      <c r="R342" s="78"/>
      <c r="S342" s="78"/>
      <c r="T342" s="76"/>
      <c r="U342" s="76"/>
    </row>
    <row r="343" spans="1:21" ht="21.75" x14ac:dyDescent="0.25">
      <c r="A343" s="68" t="s">
        <v>4106</v>
      </c>
      <c r="B343" s="85"/>
      <c r="C343" s="9" t="s">
        <v>2748</v>
      </c>
      <c r="D343" s="9" t="s">
        <v>1648</v>
      </c>
      <c r="E343" s="9" t="s">
        <v>1198</v>
      </c>
      <c r="F343" s="82"/>
      <c r="G343" s="71" t="s">
        <v>3292</v>
      </c>
      <c r="H343" s="86"/>
      <c r="I343" s="77">
        <v>2061</v>
      </c>
      <c r="J343" s="87"/>
      <c r="K343" s="79"/>
      <c r="L343" s="76"/>
      <c r="M343" s="77">
        <v>824.40000000000009</v>
      </c>
      <c r="N343" s="77">
        <v>824.40000000000009</v>
      </c>
      <c r="O343" s="78"/>
      <c r="P343" s="78"/>
      <c r="Q343" s="78"/>
      <c r="R343" s="78"/>
      <c r="S343" s="78"/>
      <c r="T343" s="76"/>
      <c r="U343" s="76"/>
    </row>
    <row r="344" spans="1:21" ht="21.75" x14ac:dyDescent="0.25">
      <c r="A344" s="68" t="s">
        <v>4107</v>
      </c>
      <c r="B344" s="85" t="s">
        <v>4108</v>
      </c>
      <c r="C344" s="9" t="s">
        <v>4109</v>
      </c>
      <c r="D344" s="9" t="s">
        <v>1890</v>
      </c>
      <c r="E344" s="9" t="s">
        <v>1160</v>
      </c>
      <c r="F344" s="82"/>
      <c r="G344" s="71" t="s">
        <v>3292</v>
      </c>
      <c r="H344" s="86"/>
      <c r="I344" s="77">
        <v>8244</v>
      </c>
      <c r="J344" s="87"/>
      <c r="K344" s="79"/>
      <c r="L344" s="76"/>
      <c r="M344" s="77">
        <v>3297.6000000000004</v>
      </c>
      <c r="N344" s="77">
        <v>3297.6000000000004</v>
      </c>
      <c r="O344" s="78"/>
      <c r="P344" s="78"/>
      <c r="Q344" s="78"/>
      <c r="R344" s="78"/>
      <c r="S344" s="78"/>
      <c r="T344" s="76"/>
      <c r="U344" s="76"/>
    </row>
    <row r="345" spans="1:21" ht="21.75" x14ac:dyDescent="0.25">
      <c r="A345" s="68" t="s">
        <v>4110</v>
      </c>
      <c r="B345" s="85" t="s">
        <v>4111</v>
      </c>
      <c r="C345" s="9" t="s">
        <v>4109</v>
      </c>
      <c r="D345" s="9" t="s">
        <v>4008</v>
      </c>
      <c r="E345" s="9" t="s">
        <v>1063</v>
      </c>
      <c r="F345" s="82"/>
      <c r="G345" s="71" t="s">
        <v>3292</v>
      </c>
      <c r="H345" s="86"/>
      <c r="I345" s="77">
        <v>8244</v>
      </c>
      <c r="J345" s="87"/>
      <c r="K345" s="79"/>
      <c r="L345" s="76"/>
      <c r="M345" s="77">
        <v>3297.6000000000004</v>
      </c>
      <c r="N345" s="77">
        <v>3297.6000000000004</v>
      </c>
      <c r="O345" s="78"/>
      <c r="P345" s="78"/>
      <c r="Q345" s="78"/>
      <c r="R345" s="78"/>
      <c r="S345" s="78"/>
      <c r="T345" s="76"/>
      <c r="U345" s="76"/>
    </row>
    <row r="346" spans="1:21" ht="21.75" x14ac:dyDescent="0.25">
      <c r="A346" s="68" t="s">
        <v>4112</v>
      </c>
      <c r="B346" s="85" t="s">
        <v>4113</v>
      </c>
      <c r="C346" s="9" t="s">
        <v>4114</v>
      </c>
      <c r="D346" s="9" t="s">
        <v>1052</v>
      </c>
      <c r="E346" s="9" t="s">
        <v>1071</v>
      </c>
      <c r="F346" s="82"/>
      <c r="G346" s="71" t="s">
        <v>3292</v>
      </c>
      <c r="H346" s="86"/>
      <c r="I346" s="77">
        <v>8244</v>
      </c>
      <c r="J346" s="87"/>
      <c r="K346" s="79"/>
      <c r="L346" s="76"/>
      <c r="M346" s="77">
        <v>3297.6000000000004</v>
      </c>
      <c r="N346" s="77">
        <v>3297.6000000000004</v>
      </c>
      <c r="O346" s="78"/>
      <c r="P346" s="78"/>
      <c r="Q346" s="78"/>
      <c r="R346" s="78"/>
      <c r="S346" s="78"/>
      <c r="T346" s="76"/>
      <c r="U346" s="76"/>
    </row>
    <row r="347" spans="1:21" ht="21.75" x14ac:dyDescent="0.25">
      <c r="A347" s="68" t="s">
        <v>4115</v>
      </c>
      <c r="B347" s="85" t="s">
        <v>4116</v>
      </c>
      <c r="C347" s="9" t="s">
        <v>4117</v>
      </c>
      <c r="D347" s="9" t="s">
        <v>1105</v>
      </c>
      <c r="E347" s="9" t="s">
        <v>3350</v>
      </c>
      <c r="F347" s="82"/>
      <c r="G347" s="71" t="s">
        <v>3292</v>
      </c>
      <c r="H347" s="86"/>
      <c r="I347" s="77">
        <v>8244</v>
      </c>
      <c r="J347" s="87"/>
      <c r="K347" s="79"/>
      <c r="L347" s="76"/>
      <c r="M347" s="77">
        <v>3297.6000000000004</v>
      </c>
      <c r="N347" s="77">
        <v>3297.6000000000004</v>
      </c>
      <c r="O347" s="78"/>
      <c r="P347" s="78"/>
      <c r="Q347" s="78"/>
      <c r="R347" s="78"/>
      <c r="S347" s="78"/>
      <c r="T347" s="76"/>
      <c r="U347" s="76"/>
    </row>
    <row r="348" spans="1:21" ht="21.75" x14ac:dyDescent="0.25">
      <c r="A348" s="68" t="s">
        <v>4118</v>
      </c>
      <c r="B348" s="85" t="s">
        <v>4119</v>
      </c>
      <c r="C348" s="9" t="s">
        <v>4120</v>
      </c>
      <c r="D348" s="9" t="s">
        <v>1693</v>
      </c>
      <c r="E348" s="9" t="s">
        <v>1184</v>
      </c>
      <c r="F348" s="82"/>
      <c r="G348" s="71" t="s">
        <v>3292</v>
      </c>
      <c r="H348" s="86"/>
      <c r="I348" s="77">
        <v>8244</v>
      </c>
      <c r="J348" s="87"/>
      <c r="K348" s="79"/>
      <c r="L348" s="76"/>
      <c r="M348" s="77">
        <v>3297.6000000000004</v>
      </c>
      <c r="N348" s="77">
        <v>3297.6000000000004</v>
      </c>
      <c r="O348" s="78"/>
      <c r="P348" s="78"/>
      <c r="Q348" s="78"/>
      <c r="R348" s="78"/>
      <c r="S348" s="78"/>
      <c r="T348" s="76"/>
      <c r="U348" s="76"/>
    </row>
    <row r="349" spans="1:21" ht="21.75" x14ac:dyDescent="0.25">
      <c r="A349" s="68" t="s">
        <v>4121</v>
      </c>
      <c r="B349" s="85" t="s">
        <v>4122</v>
      </c>
      <c r="C349" s="9" t="s">
        <v>4123</v>
      </c>
      <c r="D349" s="9" t="s">
        <v>1890</v>
      </c>
      <c r="E349" s="9" t="s">
        <v>3880</v>
      </c>
      <c r="F349" s="82"/>
      <c r="G349" s="71" t="s">
        <v>3292</v>
      </c>
      <c r="H349" s="86"/>
      <c r="I349" s="77">
        <v>4122</v>
      </c>
      <c r="J349" s="87"/>
      <c r="K349" s="79"/>
      <c r="L349" s="76"/>
      <c r="M349" s="77">
        <v>1648.8000000000002</v>
      </c>
      <c r="N349" s="77">
        <v>1648.8000000000002</v>
      </c>
      <c r="O349" s="78"/>
      <c r="P349" s="78"/>
      <c r="Q349" s="78"/>
      <c r="R349" s="78"/>
      <c r="S349" s="78"/>
      <c r="T349" s="76"/>
      <c r="U349" s="76"/>
    </row>
    <row r="350" spans="1:21" ht="21.75" x14ac:dyDescent="0.25">
      <c r="A350" s="68" t="s">
        <v>4124</v>
      </c>
      <c r="B350" s="85" t="s">
        <v>4125</v>
      </c>
      <c r="C350" s="9" t="s">
        <v>4123</v>
      </c>
      <c r="D350" s="9" t="s">
        <v>1126</v>
      </c>
      <c r="E350" s="9" t="s">
        <v>1663</v>
      </c>
      <c r="F350" s="82"/>
      <c r="G350" s="71" t="s">
        <v>3292</v>
      </c>
      <c r="H350" s="86"/>
      <c r="I350" s="77">
        <v>8244</v>
      </c>
      <c r="J350" s="87"/>
      <c r="K350" s="79"/>
      <c r="L350" s="76"/>
      <c r="M350" s="77">
        <v>3297.6000000000004</v>
      </c>
      <c r="N350" s="77">
        <v>3297.6000000000004</v>
      </c>
      <c r="O350" s="78"/>
      <c r="P350" s="78"/>
      <c r="Q350" s="78"/>
      <c r="R350" s="78"/>
      <c r="S350" s="78"/>
      <c r="T350" s="76"/>
      <c r="U350" s="76"/>
    </row>
    <row r="351" spans="1:21" ht="21.75" x14ac:dyDescent="0.25">
      <c r="A351" s="68" t="s">
        <v>4126</v>
      </c>
      <c r="B351" s="85" t="s">
        <v>4127</v>
      </c>
      <c r="C351" s="9" t="s">
        <v>4128</v>
      </c>
      <c r="D351" s="9" t="s">
        <v>1156</v>
      </c>
      <c r="E351" s="9" t="s">
        <v>1299</v>
      </c>
      <c r="F351" s="82"/>
      <c r="G351" s="71" t="s">
        <v>3292</v>
      </c>
      <c r="H351" s="86"/>
      <c r="I351" s="77">
        <v>2061</v>
      </c>
      <c r="J351" s="87"/>
      <c r="K351" s="79"/>
      <c r="L351" s="76"/>
      <c r="M351" s="77">
        <v>824.40000000000009</v>
      </c>
      <c r="N351" s="77">
        <v>824.40000000000009</v>
      </c>
      <c r="O351" s="78"/>
      <c r="P351" s="78"/>
      <c r="Q351" s="78"/>
      <c r="R351" s="78"/>
      <c r="S351" s="78"/>
      <c r="T351" s="76"/>
      <c r="U351" s="76"/>
    </row>
    <row r="352" spans="1:21" ht="21.75" x14ac:dyDescent="0.25">
      <c r="A352" s="68" t="s">
        <v>4129</v>
      </c>
      <c r="B352" s="85" t="s">
        <v>4130</v>
      </c>
      <c r="C352" s="9" t="s">
        <v>4128</v>
      </c>
      <c r="D352" s="9" t="s">
        <v>1348</v>
      </c>
      <c r="E352" s="9" t="s">
        <v>1648</v>
      </c>
      <c r="F352" s="82"/>
      <c r="G352" s="71" t="s">
        <v>3292</v>
      </c>
      <c r="H352" s="86"/>
      <c r="I352" s="77">
        <v>4122</v>
      </c>
      <c r="J352" s="87"/>
      <c r="K352" s="79"/>
      <c r="L352" s="76"/>
      <c r="M352" s="77">
        <v>1648.8000000000002</v>
      </c>
      <c r="N352" s="77">
        <v>1648.8000000000002</v>
      </c>
      <c r="O352" s="78"/>
      <c r="P352" s="78"/>
      <c r="Q352" s="78"/>
      <c r="R352" s="78"/>
      <c r="S352" s="78"/>
      <c r="T352" s="76"/>
      <c r="U352" s="76"/>
    </row>
    <row r="353" spans="1:21" ht="21.75" x14ac:dyDescent="0.25">
      <c r="A353" s="68" t="s">
        <v>4131</v>
      </c>
      <c r="B353" s="85" t="s">
        <v>4132</v>
      </c>
      <c r="C353" s="9" t="s">
        <v>4128</v>
      </c>
      <c r="D353" s="9" t="s">
        <v>1052</v>
      </c>
      <c r="E353" s="9" t="s">
        <v>1094</v>
      </c>
      <c r="F353" s="82"/>
      <c r="G353" s="71" t="s">
        <v>3292</v>
      </c>
      <c r="H353" s="86"/>
      <c r="I353" s="77">
        <v>6183</v>
      </c>
      <c r="J353" s="87"/>
      <c r="K353" s="79"/>
      <c r="L353" s="76"/>
      <c r="M353" s="77">
        <v>2473.2000000000003</v>
      </c>
      <c r="N353" s="77">
        <v>2473.2000000000003</v>
      </c>
      <c r="O353" s="78"/>
      <c r="P353" s="78"/>
      <c r="Q353" s="78"/>
      <c r="R353" s="78"/>
      <c r="S353" s="78"/>
      <c r="T353" s="76"/>
      <c r="U353" s="76"/>
    </row>
    <row r="354" spans="1:21" ht="21.75" x14ac:dyDescent="0.25">
      <c r="A354" s="68" t="s">
        <v>4133</v>
      </c>
      <c r="B354" s="85" t="s">
        <v>4134</v>
      </c>
      <c r="C354" s="9" t="s">
        <v>4135</v>
      </c>
      <c r="D354" s="9" t="s">
        <v>1251</v>
      </c>
      <c r="E354" s="9" t="s">
        <v>3564</v>
      </c>
      <c r="F354" s="82"/>
      <c r="G354" s="71" t="s">
        <v>3292</v>
      </c>
      <c r="H354" s="86"/>
      <c r="I354" s="77">
        <v>8244</v>
      </c>
      <c r="J354" s="87"/>
      <c r="K354" s="79"/>
      <c r="L354" s="76"/>
      <c r="M354" s="77">
        <v>3297.6000000000004</v>
      </c>
      <c r="N354" s="77">
        <v>3297.6000000000004</v>
      </c>
      <c r="O354" s="78"/>
      <c r="P354" s="78"/>
      <c r="Q354" s="78"/>
      <c r="R354" s="78"/>
      <c r="S354" s="78"/>
      <c r="T354" s="76"/>
      <c r="U354" s="76"/>
    </row>
    <row r="355" spans="1:21" ht="21.75" x14ac:dyDescent="0.25">
      <c r="A355" s="68" t="s">
        <v>4136</v>
      </c>
      <c r="B355" s="85" t="s">
        <v>4137</v>
      </c>
      <c r="C355" s="9" t="s">
        <v>1730</v>
      </c>
      <c r="D355" s="9" t="s">
        <v>1106</v>
      </c>
      <c r="E355" s="9" t="s">
        <v>1647</v>
      </c>
      <c r="F355" s="82"/>
      <c r="G355" s="71" t="s">
        <v>3292</v>
      </c>
      <c r="H355" s="86"/>
      <c r="I355" s="77">
        <v>4122</v>
      </c>
      <c r="J355" s="87"/>
      <c r="K355" s="79"/>
      <c r="L355" s="76"/>
      <c r="M355" s="77">
        <v>1648.8000000000002</v>
      </c>
      <c r="N355" s="77">
        <v>1648.8000000000002</v>
      </c>
      <c r="O355" s="78"/>
      <c r="P355" s="78"/>
      <c r="Q355" s="78"/>
      <c r="R355" s="78"/>
      <c r="S355" s="78"/>
      <c r="T355" s="76"/>
      <c r="U355" s="76"/>
    </row>
    <row r="356" spans="1:21" ht="21.75" x14ac:dyDescent="0.25">
      <c r="A356" s="68" t="s">
        <v>4138</v>
      </c>
      <c r="B356" s="85" t="s">
        <v>4139</v>
      </c>
      <c r="C356" s="9" t="s">
        <v>4140</v>
      </c>
      <c r="D356" s="9" t="s">
        <v>1093</v>
      </c>
      <c r="E356" s="9" t="s">
        <v>3557</v>
      </c>
      <c r="F356" s="82"/>
      <c r="G356" s="71" t="s">
        <v>3292</v>
      </c>
      <c r="H356" s="86"/>
      <c r="I356" s="77">
        <v>8244</v>
      </c>
      <c r="J356" s="87"/>
      <c r="K356" s="79"/>
      <c r="L356" s="76"/>
      <c r="M356" s="77">
        <v>3297.6000000000004</v>
      </c>
      <c r="N356" s="77">
        <v>3297.6000000000004</v>
      </c>
      <c r="O356" s="78"/>
      <c r="P356" s="78"/>
      <c r="Q356" s="78"/>
      <c r="R356" s="78"/>
      <c r="S356" s="78"/>
      <c r="T356" s="76"/>
      <c r="U356" s="76"/>
    </row>
    <row r="357" spans="1:21" ht="21.75" x14ac:dyDescent="0.25">
      <c r="A357" s="68" t="s">
        <v>4141</v>
      </c>
      <c r="B357" s="85" t="s">
        <v>4142</v>
      </c>
      <c r="C357" s="9" t="s">
        <v>4143</v>
      </c>
      <c r="D357" s="9" t="s">
        <v>1217</v>
      </c>
      <c r="E357" s="9" t="s">
        <v>3564</v>
      </c>
      <c r="F357" s="82"/>
      <c r="G357" s="71" t="s">
        <v>3292</v>
      </c>
      <c r="H357" s="86"/>
      <c r="I357" s="77">
        <v>8244</v>
      </c>
      <c r="J357" s="87"/>
      <c r="K357" s="79"/>
      <c r="L357" s="76"/>
      <c r="M357" s="77">
        <v>3297.6000000000004</v>
      </c>
      <c r="N357" s="77">
        <v>3297.6000000000004</v>
      </c>
      <c r="O357" s="78"/>
      <c r="P357" s="78"/>
      <c r="Q357" s="78"/>
      <c r="R357" s="78"/>
      <c r="S357" s="78"/>
      <c r="T357" s="76"/>
      <c r="U357" s="76"/>
    </row>
    <row r="358" spans="1:21" ht="21.75" x14ac:dyDescent="0.25">
      <c r="A358" s="68" t="s">
        <v>4144</v>
      </c>
      <c r="B358" s="85" t="s">
        <v>4145</v>
      </c>
      <c r="C358" s="9" t="s">
        <v>2593</v>
      </c>
      <c r="D358" s="9" t="s">
        <v>1063</v>
      </c>
      <c r="E358" s="9" t="s">
        <v>1063</v>
      </c>
      <c r="F358" s="82"/>
      <c r="G358" s="71" t="s">
        <v>3292</v>
      </c>
      <c r="H358" s="86"/>
      <c r="I358" s="77">
        <v>8244</v>
      </c>
      <c r="J358" s="87"/>
      <c r="K358" s="79"/>
      <c r="L358" s="76"/>
      <c r="M358" s="77">
        <v>3297.6000000000004</v>
      </c>
      <c r="N358" s="77">
        <v>3297.6000000000004</v>
      </c>
      <c r="O358" s="78"/>
      <c r="P358" s="78"/>
      <c r="Q358" s="78"/>
      <c r="R358" s="78"/>
      <c r="S358" s="78"/>
      <c r="T358" s="76"/>
      <c r="U358" s="76"/>
    </row>
    <row r="359" spans="1:21" ht="21.75" x14ac:dyDescent="0.25">
      <c r="A359" s="68" t="s">
        <v>4146</v>
      </c>
      <c r="B359" s="85" t="s">
        <v>4147</v>
      </c>
      <c r="C359" s="9" t="s">
        <v>4148</v>
      </c>
      <c r="D359" s="9" t="s">
        <v>1428</v>
      </c>
      <c r="E359" s="9" t="s">
        <v>1199</v>
      </c>
      <c r="F359" s="82"/>
      <c r="G359" s="71" t="s">
        <v>3292</v>
      </c>
      <c r="H359" s="86"/>
      <c r="I359" s="77">
        <v>4122</v>
      </c>
      <c r="J359" s="87"/>
      <c r="K359" s="79"/>
      <c r="L359" s="76"/>
      <c r="M359" s="77">
        <v>1648.8000000000002</v>
      </c>
      <c r="N359" s="77">
        <v>1648.8000000000002</v>
      </c>
      <c r="O359" s="78"/>
      <c r="P359" s="78"/>
      <c r="Q359" s="78"/>
      <c r="R359" s="78"/>
      <c r="S359" s="78"/>
      <c r="T359" s="76"/>
      <c r="U359" s="76"/>
    </row>
    <row r="360" spans="1:21" ht="21.75" x14ac:dyDescent="0.25">
      <c r="A360" s="68" t="s">
        <v>4149</v>
      </c>
      <c r="B360" s="85" t="s">
        <v>4150</v>
      </c>
      <c r="C360" s="9" t="s">
        <v>4151</v>
      </c>
      <c r="D360" s="9" t="s">
        <v>4152</v>
      </c>
      <c r="E360" s="9" t="s">
        <v>2535</v>
      </c>
      <c r="F360" s="82"/>
      <c r="G360" s="71" t="s">
        <v>3292</v>
      </c>
      <c r="H360" s="86"/>
      <c r="I360" s="77">
        <v>4122</v>
      </c>
      <c r="J360" s="87"/>
      <c r="K360" s="79"/>
      <c r="L360" s="76"/>
      <c r="M360" s="77">
        <v>1648.8000000000002</v>
      </c>
      <c r="N360" s="77">
        <v>1648.8000000000002</v>
      </c>
      <c r="O360" s="78"/>
      <c r="P360" s="78"/>
      <c r="Q360" s="78"/>
      <c r="R360" s="78"/>
      <c r="S360" s="78"/>
      <c r="T360" s="76"/>
      <c r="U360" s="76"/>
    </row>
    <row r="361" spans="1:21" ht="21.75" x14ac:dyDescent="0.25">
      <c r="A361" s="68" t="s">
        <v>4153</v>
      </c>
      <c r="B361" s="85" t="s">
        <v>4154</v>
      </c>
      <c r="C361" s="9" t="s">
        <v>4155</v>
      </c>
      <c r="D361" s="9" t="s">
        <v>1206</v>
      </c>
      <c r="E361" s="9" t="s">
        <v>2500</v>
      </c>
      <c r="F361" s="82"/>
      <c r="G361" s="71" t="s">
        <v>3292</v>
      </c>
      <c r="H361" s="86"/>
      <c r="I361" s="77">
        <v>2061</v>
      </c>
      <c r="J361" s="87"/>
      <c r="K361" s="79"/>
      <c r="L361" s="76"/>
      <c r="M361" s="77">
        <v>824.40000000000009</v>
      </c>
      <c r="N361" s="77">
        <v>824.40000000000009</v>
      </c>
      <c r="O361" s="78"/>
      <c r="P361" s="78"/>
      <c r="Q361" s="78"/>
      <c r="R361" s="78"/>
      <c r="S361" s="78"/>
      <c r="T361" s="76"/>
      <c r="U361" s="76"/>
    </row>
    <row r="362" spans="1:21" ht="21.75" x14ac:dyDescent="0.25">
      <c r="A362" s="68" t="s">
        <v>4156</v>
      </c>
      <c r="B362" s="85" t="s">
        <v>4157</v>
      </c>
      <c r="C362" s="9" t="s">
        <v>4155</v>
      </c>
      <c r="D362" s="9" t="s">
        <v>1058</v>
      </c>
      <c r="E362" s="9" t="s">
        <v>1047</v>
      </c>
      <c r="F362" s="82"/>
      <c r="G362" s="71" t="s">
        <v>3292</v>
      </c>
      <c r="H362" s="86"/>
      <c r="I362" s="77">
        <v>8244</v>
      </c>
      <c r="J362" s="87"/>
      <c r="K362" s="79"/>
      <c r="L362" s="76"/>
      <c r="M362" s="77">
        <v>3297.6000000000004</v>
      </c>
      <c r="N362" s="77">
        <v>3297.6000000000004</v>
      </c>
      <c r="O362" s="78"/>
      <c r="P362" s="78"/>
      <c r="Q362" s="78"/>
      <c r="R362" s="78"/>
      <c r="S362" s="78"/>
      <c r="T362" s="76"/>
      <c r="U362" s="76"/>
    </row>
    <row r="363" spans="1:21" ht="21.75" x14ac:dyDescent="0.25">
      <c r="A363" s="68" t="s">
        <v>4158</v>
      </c>
      <c r="B363" s="85" t="s">
        <v>4159</v>
      </c>
      <c r="C363" s="9" t="s">
        <v>4155</v>
      </c>
      <c r="D363" s="9" t="s">
        <v>1348</v>
      </c>
      <c r="E363" s="9" t="s">
        <v>2043</v>
      </c>
      <c r="F363" s="82"/>
      <c r="G363" s="71" t="s">
        <v>3292</v>
      </c>
      <c r="H363" s="86"/>
      <c r="I363" s="77">
        <v>4122</v>
      </c>
      <c r="J363" s="87"/>
      <c r="K363" s="79"/>
      <c r="L363" s="76"/>
      <c r="M363" s="77">
        <v>1648.8000000000002</v>
      </c>
      <c r="N363" s="77">
        <v>1648.8000000000002</v>
      </c>
      <c r="O363" s="78"/>
      <c r="P363" s="78"/>
      <c r="Q363" s="78"/>
      <c r="R363" s="78"/>
      <c r="S363" s="78"/>
      <c r="T363" s="76"/>
      <c r="U363" s="76"/>
    </row>
    <row r="364" spans="1:21" ht="21.75" x14ac:dyDescent="0.25">
      <c r="A364" s="68" t="s">
        <v>4160</v>
      </c>
      <c r="B364" s="85"/>
      <c r="C364" s="9" t="s">
        <v>4161</v>
      </c>
      <c r="D364" s="9" t="s">
        <v>1199</v>
      </c>
      <c r="E364" s="9" t="s">
        <v>1126</v>
      </c>
      <c r="F364" s="82"/>
      <c r="G364" s="71" t="s">
        <v>3292</v>
      </c>
      <c r="H364" s="86"/>
      <c r="I364" s="77">
        <v>8244</v>
      </c>
      <c r="J364" s="87"/>
      <c r="K364" s="79"/>
      <c r="L364" s="76"/>
      <c r="M364" s="77">
        <v>3297.6000000000004</v>
      </c>
      <c r="N364" s="77">
        <v>3297.6000000000004</v>
      </c>
      <c r="O364" s="78"/>
      <c r="P364" s="78"/>
      <c r="Q364" s="78"/>
      <c r="R364" s="78"/>
      <c r="S364" s="78"/>
      <c r="T364" s="76"/>
      <c r="U364" s="76"/>
    </row>
    <row r="365" spans="1:21" ht="21.75" x14ac:dyDescent="0.25">
      <c r="A365" s="68" t="s">
        <v>4162</v>
      </c>
      <c r="B365" s="85" t="s">
        <v>4163</v>
      </c>
      <c r="C365" s="9" t="s">
        <v>4164</v>
      </c>
      <c r="D365" s="9" t="s">
        <v>1648</v>
      </c>
      <c r="E365" s="9" t="s">
        <v>1348</v>
      </c>
      <c r="F365" s="82"/>
      <c r="G365" s="71" t="s">
        <v>3292</v>
      </c>
      <c r="H365" s="86"/>
      <c r="I365" s="77">
        <v>8244</v>
      </c>
      <c r="J365" s="87"/>
      <c r="K365" s="79"/>
      <c r="L365" s="76"/>
      <c r="M365" s="77">
        <v>3297.6000000000004</v>
      </c>
      <c r="N365" s="77">
        <v>3297.6000000000004</v>
      </c>
      <c r="O365" s="78"/>
      <c r="P365" s="78"/>
      <c r="Q365" s="78"/>
      <c r="R365" s="78"/>
      <c r="S365" s="78"/>
      <c r="T365" s="76"/>
      <c r="U365" s="76"/>
    </row>
    <row r="366" spans="1:21" ht="21.75" x14ac:dyDescent="0.25">
      <c r="A366" s="68" t="s">
        <v>4165</v>
      </c>
      <c r="B366" s="88" t="s">
        <v>4166</v>
      </c>
      <c r="C366" s="89" t="s">
        <v>4167</v>
      </c>
      <c r="D366" s="89" t="s">
        <v>1281</v>
      </c>
      <c r="E366" s="89" t="s">
        <v>4168</v>
      </c>
      <c r="F366" s="53"/>
      <c r="G366" s="90" t="s">
        <v>4169</v>
      </c>
      <c r="H366" s="86"/>
      <c r="I366" s="77">
        <v>250000</v>
      </c>
      <c r="J366" s="87"/>
      <c r="K366" s="79"/>
      <c r="L366" s="76"/>
      <c r="M366" s="91">
        <v>62500</v>
      </c>
      <c r="N366" s="91">
        <v>125000</v>
      </c>
      <c r="O366" s="78"/>
      <c r="P366" s="78"/>
      <c r="Q366" s="78"/>
      <c r="R366" s="78"/>
      <c r="S366" s="78"/>
      <c r="T366" s="76"/>
      <c r="U366" s="76"/>
    </row>
    <row r="367" spans="1:21" ht="21.75" x14ac:dyDescent="0.25">
      <c r="A367" s="68" t="s">
        <v>4170</v>
      </c>
      <c r="B367" s="88" t="s">
        <v>4171</v>
      </c>
      <c r="C367" s="89" t="s">
        <v>1628</v>
      </c>
      <c r="D367" s="89" t="s">
        <v>1540</v>
      </c>
      <c r="E367" s="89" t="s">
        <v>2083</v>
      </c>
      <c r="F367" s="53"/>
      <c r="G367" s="90" t="s">
        <v>4172</v>
      </c>
      <c r="H367" s="86"/>
      <c r="I367" s="77">
        <v>100000</v>
      </c>
      <c r="J367" s="87"/>
      <c r="K367" s="79"/>
      <c r="L367" s="76"/>
      <c r="M367" s="91">
        <v>25000</v>
      </c>
      <c r="N367" s="91">
        <v>50000</v>
      </c>
      <c r="O367" s="78"/>
      <c r="P367" s="78"/>
      <c r="Q367" s="78"/>
      <c r="R367" s="78"/>
      <c r="S367" s="78"/>
      <c r="T367" s="76"/>
      <c r="U367" s="76"/>
    </row>
    <row r="368" spans="1:21" ht="21.75" x14ac:dyDescent="0.25">
      <c r="A368" s="68" t="s">
        <v>4173</v>
      </c>
      <c r="B368" s="88" t="s">
        <v>3654</v>
      </c>
      <c r="C368" s="89" t="s">
        <v>2276</v>
      </c>
      <c r="D368" s="89" t="s">
        <v>1071</v>
      </c>
      <c r="E368" s="89" t="s">
        <v>1343</v>
      </c>
      <c r="F368" s="53"/>
      <c r="G368" s="90" t="s">
        <v>4169</v>
      </c>
      <c r="H368" s="86"/>
      <c r="I368" s="92">
        <v>75000</v>
      </c>
      <c r="J368" s="87"/>
      <c r="K368" s="79"/>
      <c r="L368" s="76"/>
      <c r="M368" s="91">
        <v>18750</v>
      </c>
      <c r="N368" s="91">
        <v>37500</v>
      </c>
      <c r="O368" s="78"/>
      <c r="P368" s="78"/>
      <c r="Q368" s="78"/>
      <c r="R368" s="78"/>
      <c r="S368" s="78"/>
      <c r="T368" s="76"/>
      <c r="U368" s="76"/>
    </row>
    <row r="369" spans="1:21" ht="21.75" x14ac:dyDescent="0.25">
      <c r="A369" s="68" t="s">
        <v>4174</v>
      </c>
      <c r="B369" s="88" t="s">
        <v>4175</v>
      </c>
      <c r="C369" s="89" t="s">
        <v>1523</v>
      </c>
      <c r="D369" s="89" t="s">
        <v>2874</v>
      </c>
      <c r="E369" s="89" t="s">
        <v>1183</v>
      </c>
      <c r="F369" s="53"/>
      <c r="G369" s="93" t="s">
        <v>4169</v>
      </c>
      <c r="H369" s="86"/>
      <c r="I369" s="92">
        <v>125000</v>
      </c>
      <c r="J369" s="87"/>
      <c r="K369" s="79"/>
      <c r="L369" s="76"/>
      <c r="M369" s="91">
        <v>31250</v>
      </c>
      <c r="N369" s="91">
        <v>62500</v>
      </c>
      <c r="O369" s="78"/>
      <c r="P369" s="78"/>
      <c r="Q369" s="78"/>
      <c r="R369" s="78"/>
      <c r="S369" s="78"/>
      <c r="T369" s="76"/>
      <c r="U369" s="76"/>
    </row>
    <row r="370" spans="1:21" ht="21.75" x14ac:dyDescent="0.25">
      <c r="A370" s="68" t="s">
        <v>4176</v>
      </c>
      <c r="B370" s="88" t="s">
        <v>4177</v>
      </c>
      <c r="C370" s="89" t="s">
        <v>4069</v>
      </c>
      <c r="D370" s="89" t="s">
        <v>1936</v>
      </c>
      <c r="E370" s="89" t="s">
        <v>1277</v>
      </c>
      <c r="F370" s="53"/>
      <c r="G370" s="93" t="s">
        <v>4178</v>
      </c>
      <c r="H370" s="86"/>
      <c r="I370" s="92">
        <v>75000</v>
      </c>
      <c r="J370" s="87"/>
      <c r="K370" s="79"/>
      <c r="L370" s="76"/>
      <c r="M370" s="91">
        <v>18750</v>
      </c>
      <c r="N370" s="91">
        <v>37500</v>
      </c>
      <c r="O370" s="78"/>
      <c r="P370" s="78"/>
      <c r="Q370" s="78"/>
      <c r="R370" s="78"/>
      <c r="S370" s="78"/>
      <c r="T370" s="76"/>
      <c r="U370" s="76"/>
    </row>
    <row r="371" spans="1:21" ht="21.75" x14ac:dyDescent="0.25">
      <c r="A371" s="68" t="s">
        <v>4179</v>
      </c>
      <c r="B371" s="88" t="s">
        <v>4177</v>
      </c>
      <c r="C371" s="89" t="s">
        <v>4069</v>
      </c>
      <c r="D371" s="89" t="s">
        <v>1936</v>
      </c>
      <c r="E371" s="89" t="s">
        <v>1277</v>
      </c>
      <c r="F371" s="53"/>
      <c r="G371" s="90" t="s">
        <v>4169</v>
      </c>
      <c r="H371" s="86"/>
      <c r="I371" s="92">
        <v>100000</v>
      </c>
      <c r="J371" s="87"/>
      <c r="K371" s="79"/>
      <c r="L371" s="76"/>
      <c r="M371" s="91">
        <v>25000</v>
      </c>
      <c r="N371" s="91">
        <v>50000</v>
      </c>
      <c r="O371" s="78"/>
      <c r="P371" s="78"/>
      <c r="Q371" s="78"/>
      <c r="R371" s="78"/>
      <c r="S371" s="78"/>
      <c r="T371" s="76"/>
      <c r="U371" s="76"/>
    </row>
    <row r="372" spans="1:21" ht="21.75" x14ac:dyDescent="0.25">
      <c r="A372" s="68" t="s">
        <v>4180</v>
      </c>
      <c r="B372" s="88" t="s">
        <v>4181</v>
      </c>
      <c r="C372" s="89" t="s">
        <v>4182</v>
      </c>
      <c r="D372" s="89" t="s">
        <v>1936</v>
      </c>
      <c r="E372" s="89" t="s">
        <v>1277</v>
      </c>
      <c r="F372" s="53"/>
      <c r="G372" s="90" t="s">
        <v>4183</v>
      </c>
      <c r="H372" s="86"/>
      <c r="I372" s="92">
        <v>75000</v>
      </c>
      <c r="J372" s="87"/>
      <c r="K372" s="79"/>
      <c r="L372" s="76"/>
      <c r="M372" s="91">
        <v>18750</v>
      </c>
      <c r="N372" s="91">
        <v>37500</v>
      </c>
      <c r="O372" s="78"/>
      <c r="P372" s="78"/>
      <c r="Q372" s="78"/>
      <c r="R372" s="78"/>
      <c r="S372" s="78"/>
      <c r="T372" s="76"/>
      <c r="U372" s="76"/>
    </row>
    <row r="373" spans="1:21" ht="21.75" x14ac:dyDescent="0.25">
      <c r="A373" s="68" t="s">
        <v>4184</v>
      </c>
      <c r="B373" s="88" t="s">
        <v>3413</v>
      </c>
      <c r="C373" s="89" t="s">
        <v>3414</v>
      </c>
      <c r="D373" s="89" t="s">
        <v>3415</v>
      </c>
      <c r="E373" s="89" t="s">
        <v>3416</v>
      </c>
      <c r="F373" s="53"/>
      <c r="G373" s="90" t="s">
        <v>4169</v>
      </c>
      <c r="H373" s="86"/>
      <c r="I373" s="92">
        <v>75000</v>
      </c>
      <c r="J373" s="87"/>
      <c r="K373" s="79"/>
      <c r="L373" s="76"/>
      <c r="M373" s="91">
        <v>18750</v>
      </c>
      <c r="N373" s="91">
        <v>37500</v>
      </c>
      <c r="O373" s="78"/>
      <c r="P373" s="78"/>
      <c r="Q373" s="78"/>
      <c r="R373" s="78"/>
      <c r="S373" s="78"/>
      <c r="T373" s="76"/>
      <c r="U373" s="76"/>
    </row>
    <row r="374" spans="1:21" ht="21.75" x14ac:dyDescent="0.25">
      <c r="A374" s="68" t="s">
        <v>4185</v>
      </c>
      <c r="B374" s="88" t="s">
        <v>4186</v>
      </c>
      <c r="C374" s="89" t="s">
        <v>3942</v>
      </c>
      <c r="D374" s="89" t="s">
        <v>4187</v>
      </c>
      <c r="E374" s="89" t="s">
        <v>1251</v>
      </c>
      <c r="F374" s="53"/>
      <c r="G374" s="90" t="s">
        <v>4188</v>
      </c>
      <c r="H374" s="86"/>
      <c r="I374" s="92">
        <v>75000</v>
      </c>
      <c r="J374" s="87"/>
      <c r="K374" s="79"/>
      <c r="L374" s="76"/>
      <c r="M374" s="91">
        <v>18750</v>
      </c>
      <c r="N374" s="91">
        <v>37500</v>
      </c>
      <c r="O374" s="78"/>
      <c r="P374" s="78"/>
      <c r="Q374" s="78"/>
      <c r="R374" s="78"/>
      <c r="S374" s="78"/>
      <c r="T374" s="76"/>
      <c r="U374" s="76"/>
    </row>
    <row r="375" spans="1:21" ht="21.75" x14ac:dyDescent="0.25">
      <c r="A375" s="68" t="s">
        <v>4189</v>
      </c>
      <c r="B375" s="88" t="s">
        <v>4190</v>
      </c>
      <c r="C375" s="89" t="s">
        <v>1889</v>
      </c>
      <c r="D375" s="89" t="s">
        <v>4191</v>
      </c>
      <c r="E375" s="89" t="s">
        <v>1115</v>
      </c>
      <c r="F375" s="53"/>
      <c r="G375" s="90" t="s">
        <v>4192</v>
      </c>
      <c r="H375" s="86"/>
      <c r="I375" s="92">
        <v>500000</v>
      </c>
      <c r="J375" s="87"/>
      <c r="K375" s="79"/>
      <c r="L375" s="76"/>
      <c r="M375" s="91">
        <v>125000</v>
      </c>
      <c r="N375" s="91">
        <v>250000</v>
      </c>
      <c r="O375" s="78"/>
      <c r="P375" s="78"/>
      <c r="Q375" s="78"/>
      <c r="R375" s="78"/>
      <c r="S375" s="78"/>
      <c r="T375" s="76"/>
      <c r="U375" s="76"/>
    </row>
    <row r="376" spans="1:21" ht="21.75" x14ac:dyDescent="0.25">
      <c r="A376" s="68" t="s">
        <v>4193</v>
      </c>
      <c r="B376" s="88" t="s">
        <v>4194</v>
      </c>
      <c r="C376" s="89" t="s">
        <v>4195</v>
      </c>
      <c r="D376" s="89" t="s">
        <v>1434</v>
      </c>
      <c r="E376" s="89" t="s">
        <v>1084</v>
      </c>
      <c r="F376" s="53"/>
      <c r="G376" s="90" t="s">
        <v>4169</v>
      </c>
      <c r="H376" s="86"/>
      <c r="I376" s="92">
        <v>37500</v>
      </c>
      <c r="J376" s="87"/>
      <c r="K376" s="79"/>
      <c r="L376" s="76"/>
      <c r="M376" s="91">
        <v>48750</v>
      </c>
      <c r="N376" s="91">
        <v>24375</v>
      </c>
      <c r="O376" s="78"/>
      <c r="P376" s="78"/>
      <c r="Q376" s="78"/>
      <c r="R376" s="78"/>
      <c r="S376" s="78"/>
      <c r="T376" s="76"/>
      <c r="U376" s="76"/>
    </row>
    <row r="377" spans="1:21" ht="21.75" x14ac:dyDescent="0.25">
      <c r="A377" s="68" t="s">
        <v>4196</v>
      </c>
      <c r="B377" s="88" t="s">
        <v>4194</v>
      </c>
      <c r="C377" s="89" t="s">
        <v>4195</v>
      </c>
      <c r="D377" s="89" t="s">
        <v>1434</v>
      </c>
      <c r="E377" s="89" t="s">
        <v>1084</v>
      </c>
      <c r="F377" s="53"/>
      <c r="G377" s="90" t="s">
        <v>4169</v>
      </c>
      <c r="H377" s="86"/>
      <c r="I377" s="92">
        <v>152500</v>
      </c>
      <c r="J377" s="87"/>
      <c r="K377" s="79"/>
      <c r="L377" s="76"/>
      <c r="M377" s="91">
        <v>38125</v>
      </c>
      <c r="N377" s="91">
        <v>76250</v>
      </c>
      <c r="O377" s="78"/>
      <c r="P377" s="78"/>
      <c r="Q377" s="78"/>
      <c r="R377" s="78"/>
      <c r="S377" s="78"/>
      <c r="T377" s="76"/>
      <c r="U377" s="76"/>
    </row>
    <row r="378" spans="1:21" ht="21.75" x14ac:dyDescent="0.25">
      <c r="A378" s="68" t="s">
        <v>4197</v>
      </c>
      <c r="B378" s="88" t="s">
        <v>4198</v>
      </c>
      <c r="C378" s="89" t="s">
        <v>3325</v>
      </c>
      <c r="D378" s="89" t="s">
        <v>2432</v>
      </c>
      <c r="E378" s="89" t="s">
        <v>1156</v>
      </c>
      <c r="F378" s="53"/>
      <c r="G378" s="90" t="s">
        <v>4169</v>
      </c>
      <c r="H378" s="86"/>
      <c r="I378" s="92">
        <v>75000</v>
      </c>
      <c r="J378" s="87"/>
      <c r="K378" s="79"/>
      <c r="L378" s="76"/>
      <c r="M378" s="91">
        <v>18750</v>
      </c>
      <c r="N378" s="91">
        <v>37500</v>
      </c>
      <c r="O378" s="78"/>
      <c r="P378" s="78"/>
      <c r="Q378" s="78"/>
      <c r="R378" s="78"/>
      <c r="S378" s="78"/>
      <c r="T378" s="76"/>
      <c r="U378" s="76"/>
    </row>
    <row r="379" spans="1:21" ht="21.75" x14ac:dyDescent="0.25">
      <c r="A379" s="68" t="s">
        <v>4199</v>
      </c>
      <c r="B379" s="94" t="s">
        <v>3290</v>
      </c>
      <c r="C379" s="89" t="s">
        <v>3291</v>
      </c>
      <c r="D379" s="89" t="s">
        <v>1890</v>
      </c>
      <c r="E379" s="89" t="s">
        <v>1243</v>
      </c>
      <c r="F379" s="53"/>
      <c r="G379" s="90" t="s">
        <v>4200</v>
      </c>
      <c r="H379" s="86"/>
      <c r="I379" s="92">
        <v>27500</v>
      </c>
      <c r="J379" s="87"/>
      <c r="K379" s="79"/>
      <c r="L379" s="76"/>
      <c r="M379" s="91">
        <v>6875</v>
      </c>
      <c r="N379" s="91">
        <v>13750</v>
      </c>
      <c r="O379" s="78"/>
      <c r="P379" s="78"/>
      <c r="Q379" s="78"/>
      <c r="R379" s="78"/>
      <c r="S379" s="78"/>
      <c r="T379" s="76"/>
      <c r="U379" s="76"/>
    </row>
    <row r="380" spans="1:21" ht="21.75" x14ac:dyDescent="0.25">
      <c r="A380" s="68" t="s">
        <v>4201</v>
      </c>
      <c r="B380" s="94" t="s">
        <v>3290</v>
      </c>
      <c r="C380" s="89" t="s">
        <v>3291</v>
      </c>
      <c r="D380" s="89" t="s">
        <v>1890</v>
      </c>
      <c r="E380" s="89" t="s">
        <v>1243</v>
      </c>
      <c r="F380" s="53"/>
      <c r="G380" s="90" t="s">
        <v>4200</v>
      </c>
      <c r="H380" s="86"/>
      <c r="I380" s="92">
        <v>27500</v>
      </c>
      <c r="J380" s="95"/>
      <c r="K380" s="96"/>
      <c r="L380" s="97"/>
      <c r="M380" s="91">
        <v>6875</v>
      </c>
      <c r="N380" s="91">
        <v>13750</v>
      </c>
      <c r="O380" s="78"/>
      <c r="P380" s="78"/>
      <c r="Q380" s="78"/>
      <c r="R380" s="78"/>
      <c r="S380" s="78"/>
      <c r="T380" s="76"/>
      <c r="U380" s="76"/>
    </row>
    <row r="381" spans="1:21" ht="21.75" x14ac:dyDescent="0.25">
      <c r="A381" s="68" t="s">
        <v>4202</v>
      </c>
      <c r="B381" s="88" t="s">
        <v>3290</v>
      </c>
      <c r="C381" s="98" t="s">
        <v>3291</v>
      </c>
      <c r="D381" s="98" t="s">
        <v>1890</v>
      </c>
      <c r="E381" s="98" t="s">
        <v>1243</v>
      </c>
      <c r="F381" s="56"/>
      <c r="G381" s="90" t="s">
        <v>4203</v>
      </c>
      <c r="H381" s="99"/>
      <c r="I381" s="92">
        <v>20000</v>
      </c>
      <c r="J381" s="9"/>
      <c r="K381" s="9"/>
      <c r="L381" s="9"/>
      <c r="M381" s="77">
        <v>5000</v>
      </c>
      <c r="N381" s="77">
        <v>10000</v>
      </c>
      <c r="O381" s="100"/>
      <c r="P381" s="100"/>
      <c r="Q381" s="100"/>
      <c r="R381" s="100"/>
      <c r="S381" s="100"/>
      <c r="T381" s="97"/>
      <c r="U381" s="97"/>
    </row>
    <row r="382" spans="1:21" s="9" customFormat="1" x14ac:dyDescent="0.25">
      <c r="A382" s="68" t="s">
        <v>4204</v>
      </c>
      <c r="B382" s="88" t="s">
        <v>3603</v>
      </c>
      <c r="C382" s="89" t="s">
        <v>4205</v>
      </c>
      <c r="D382" s="89" t="s">
        <v>1890</v>
      </c>
      <c r="E382" s="89" t="s">
        <v>1281</v>
      </c>
      <c r="G382" s="90" t="s">
        <v>4169</v>
      </c>
      <c r="I382" s="92">
        <v>62500</v>
      </c>
      <c r="M382" s="77">
        <v>15625</v>
      </c>
      <c r="N382" s="77">
        <v>31250</v>
      </c>
    </row>
    <row r="383" spans="1:21" s="9" customFormat="1" x14ac:dyDescent="0.25">
      <c r="A383" s="68" t="s">
        <v>4206</v>
      </c>
      <c r="B383" s="88" t="s">
        <v>3603</v>
      </c>
      <c r="C383" s="89" t="s">
        <v>4205</v>
      </c>
      <c r="D383" s="89" t="s">
        <v>1890</v>
      </c>
      <c r="E383" s="89" t="s">
        <v>1281</v>
      </c>
      <c r="G383" s="90" t="s">
        <v>4169</v>
      </c>
      <c r="I383" s="92">
        <v>62500</v>
      </c>
      <c r="M383" s="77">
        <v>15625</v>
      </c>
      <c r="N383" s="77">
        <v>31250</v>
      </c>
    </row>
    <row r="384" spans="1:21" s="9" customFormat="1" x14ac:dyDescent="0.25">
      <c r="A384" s="68" t="s">
        <v>4207</v>
      </c>
      <c r="B384" s="88" t="s">
        <v>4208</v>
      </c>
      <c r="C384" s="101" t="s">
        <v>4209</v>
      </c>
      <c r="D384" s="89" t="s">
        <v>2331</v>
      </c>
      <c r="E384" s="89" t="s">
        <v>1126</v>
      </c>
      <c r="G384" s="90" t="s">
        <v>4178</v>
      </c>
      <c r="I384" s="92">
        <v>65000</v>
      </c>
      <c r="M384" s="77">
        <v>16250</v>
      </c>
      <c r="N384" s="77">
        <v>32500</v>
      </c>
    </row>
    <row r="385" spans="1:14" s="9" customFormat="1" x14ac:dyDescent="0.25">
      <c r="A385" s="68" t="s">
        <v>4210</v>
      </c>
      <c r="B385" s="88" t="s">
        <v>3319</v>
      </c>
      <c r="C385" s="89" t="s">
        <v>4211</v>
      </c>
      <c r="D385" s="89" t="s">
        <v>1569</v>
      </c>
      <c r="E385" s="89" t="s">
        <v>1462</v>
      </c>
      <c r="G385" s="90" t="s">
        <v>4169</v>
      </c>
      <c r="I385" s="92">
        <v>75000</v>
      </c>
      <c r="M385" s="77">
        <v>18750</v>
      </c>
      <c r="N385" s="77">
        <v>37500</v>
      </c>
    </row>
    <row r="386" spans="1:14" s="9" customFormat="1" x14ac:dyDescent="0.25">
      <c r="A386" s="68" t="s">
        <v>4212</v>
      </c>
      <c r="B386" s="88" t="s">
        <v>3319</v>
      </c>
      <c r="C386" s="89" t="s">
        <v>4211</v>
      </c>
      <c r="D386" s="89" t="s">
        <v>1569</v>
      </c>
      <c r="E386" s="89" t="s">
        <v>1462</v>
      </c>
      <c r="G386" s="90" t="s">
        <v>4178</v>
      </c>
      <c r="I386" s="92">
        <v>75000</v>
      </c>
      <c r="M386" s="77">
        <v>18750</v>
      </c>
      <c r="N386" s="77">
        <v>37500</v>
      </c>
    </row>
    <row r="387" spans="1:14" s="9" customFormat="1" x14ac:dyDescent="0.25">
      <c r="A387" s="68" t="s">
        <v>4213</v>
      </c>
      <c r="B387" s="88" t="s">
        <v>4214</v>
      </c>
      <c r="C387" s="89" t="s">
        <v>4167</v>
      </c>
      <c r="D387" s="89" t="s">
        <v>1936</v>
      </c>
      <c r="E387" s="89" t="s">
        <v>1277</v>
      </c>
      <c r="G387" s="90" t="s">
        <v>4178</v>
      </c>
      <c r="I387" s="92">
        <v>75000</v>
      </c>
      <c r="M387" s="77">
        <v>18750</v>
      </c>
      <c r="N387" s="77">
        <v>37500</v>
      </c>
    </row>
    <row r="388" spans="1:14" s="9" customFormat="1" x14ac:dyDescent="0.25">
      <c r="A388" s="68" t="s">
        <v>4215</v>
      </c>
      <c r="B388" s="88" t="s">
        <v>4214</v>
      </c>
      <c r="C388" s="89" t="s">
        <v>4167</v>
      </c>
      <c r="D388" s="89" t="s">
        <v>1936</v>
      </c>
      <c r="E388" s="89" t="s">
        <v>1277</v>
      </c>
      <c r="G388" s="90" t="s">
        <v>4169</v>
      </c>
      <c r="I388" s="92">
        <v>75000</v>
      </c>
      <c r="M388" s="77">
        <v>18750</v>
      </c>
      <c r="N388" s="77">
        <v>37500</v>
      </c>
    </row>
    <row r="389" spans="1:14" x14ac:dyDescent="0.25">
      <c r="A389" s="68" t="s">
        <v>4216</v>
      </c>
      <c r="B389" s="85" t="s">
        <v>3316</v>
      </c>
      <c r="C389" s="102" t="s">
        <v>3317</v>
      </c>
      <c r="D389" s="102" t="s">
        <v>4217</v>
      </c>
      <c r="E389" s="102" t="s">
        <v>1243</v>
      </c>
      <c r="G389" s="90" t="s">
        <v>4218</v>
      </c>
      <c r="I389" s="103">
        <v>50740</v>
      </c>
      <c r="M389" s="103">
        <v>6000</v>
      </c>
      <c r="N389" s="103">
        <v>6000</v>
      </c>
    </row>
    <row r="390" spans="1:14" x14ac:dyDescent="0.35">
      <c r="A390" s="68" t="s">
        <v>4219</v>
      </c>
      <c r="C390" s="102" t="s">
        <v>4220</v>
      </c>
      <c r="D390" s="102" t="s">
        <v>1088</v>
      </c>
      <c r="E390" s="102" t="s">
        <v>1663</v>
      </c>
      <c r="G390" s="90" t="s">
        <v>4218</v>
      </c>
      <c r="I390" s="103">
        <v>31224</v>
      </c>
      <c r="M390" s="103">
        <v>3600</v>
      </c>
      <c r="N390" s="103">
        <v>3600</v>
      </c>
    </row>
    <row r="391" spans="1:14" x14ac:dyDescent="0.25">
      <c r="A391" s="68" t="s">
        <v>4221</v>
      </c>
      <c r="B391" s="85" t="s">
        <v>3398</v>
      </c>
      <c r="C391" s="102" t="s">
        <v>3399</v>
      </c>
      <c r="D391" s="102" t="s">
        <v>4217</v>
      </c>
      <c r="E391" s="102" t="s">
        <v>2512</v>
      </c>
      <c r="G391" s="90" t="s">
        <v>4218</v>
      </c>
      <c r="I391" s="103">
        <v>15300</v>
      </c>
      <c r="M391" s="103">
        <v>1800</v>
      </c>
      <c r="N391" s="103">
        <v>1800</v>
      </c>
    </row>
    <row r="392" spans="1:14" x14ac:dyDescent="0.25">
      <c r="A392" s="68" t="s">
        <v>4222</v>
      </c>
      <c r="B392" s="85" t="s">
        <v>3401</v>
      </c>
      <c r="C392" s="102" t="s">
        <v>3402</v>
      </c>
      <c r="D392" s="102" t="s">
        <v>1383</v>
      </c>
      <c r="E392" s="102" t="s">
        <v>1052</v>
      </c>
      <c r="G392" s="90" t="s">
        <v>4218</v>
      </c>
      <c r="I392" s="103">
        <v>41632</v>
      </c>
      <c r="M392" s="103">
        <v>4800</v>
      </c>
      <c r="N392" s="103">
        <v>4800</v>
      </c>
    </row>
    <row r="393" spans="1:14" x14ac:dyDescent="0.35">
      <c r="A393" s="68" t="s">
        <v>4223</v>
      </c>
      <c r="C393" s="102" t="s">
        <v>3418</v>
      </c>
      <c r="D393" s="102" t="s">
        <v>2286</v>
      </c>
      <c r="E393" s="102" t="s">
        <v>2021</v>
      </c>
      <c r="G393" s="90" t="s">
        <v>4218</v>
      </c>
      <c r="I393" s="103">
        <v>40800</v>
      </c>
      <c r="M393" s="103">
        <v>4800</v>
      </c>
      <c r="N393" s="103">
        <v>4800</v>
      </c>
    </row>
    <row r="394" spans="1:14" x14ac:dyDescent="0.35">
      <c r="A394" s="68" t="s">
        <v>4224</v>
      </c>
      <c r="C394" s="102" t="s">
        <v>4225</v>
      </c>
      <c r="D394" s="102" t="s">
        <v>1111</v>
      </c>
      <c r="E394" s="102" t="s">
        <v>1084</v>
      </c>
      <c r="G394" s="90" t="s">
        <v>4218</v>
      </c>
      <c r="I394" s="103">
        <v>41632</v>
      </c>
      <c r="M394" s="103">
        <v>4800</v>
      </c>
      <c r="N394" s="103">
        <v>4800</v>
      </c>
    </row>
    <row r="395" spans="1:14" x14ac:dyDescent="0.35">
      <c r="A395" s="68" t="s">
        <v>4226</v>
      </c>
      <c r="C395" s="102" t="s">
        <v>4227</v>
      </c>
      <c r="D395" s="102" t="s">
        <v>2580</v>
      </c>
      <c r="E395" s="102" t="s">
        <v>1510</v>
      </c>
      <c r="G395" s="90" t="s">
        <v>4218</v>
      </c>
      <c r="I395" s="103">
        <v>15222</v>
      </c>
      <c r="M395" s="103">
        <v>1800</v>
      </c>
      <c r="N395" s="103">
        <v>1800</v>
      </c>
    </row>
    <row r="396" spans="1:14" x14ac:dyDescent="0.35">
      <c r="A396" s="68" t="s">
        <v>4228</v>
      </c>
      <c r="C396" s="102" t="s">
        <v>4229</v>
      </c>
      <c r="D396" s="102" t="s">
        <v>4230</v>
      </c>
      <c r="E396" s="102" t="s">
        <v>1088</v>
      </c>
      <c r="G396" s="90" t="s">
        <v>4218</v>
      </c>
      <c r="I396" s="103">
        <v>51520</v>
      </c>
      <c r="M396" s="103">
        <v>6000</v>
      </c>
      <c r="N396" s="103">
        <v>6000</v>
      </c>
    </row>
    <row r="397" spans="1:14" x14ac:dyDescent="0.35">
      <c r="A397" s="68" t="s">
        <v>4231</v>
      </c>
      <c r="C397" s="102" t="s">
        <v>3523</v>
      </c>
      <c r="D397" s="102" t="s">
        <v>1062</v>
      </c>
      <c r="E397" s="102" t="s">
        <v>1088</v>
      </c>
      <c r="G397" s="90" t="s">
        <v>4218</v>
      </c>
      <c r="I397" s="103">
        <v>10200</v>
      </c>
      <c r="M397" s="103">
        <v>1200</v>
      </c>
      <c r="N397" s="103">
        <v>1200</v>
      </c>
    </row>
    <row r="398" spans="1:14" x14ac:dyDescent="0.35">
      <c r="A398" s="68" t="s">
        <v>4232</v>
      </c>
      <c r="C398" s="102" t="s">
        <v>3545</v>
      </c>
      <c r="D398" s="102" t="s">
        <v>1063</v>
      </c>
      <c r="E398" s="102" t="s">
        <v>1052</v>
      </c>
      <c r="G398" s="90" t="s">
        <v>4218</v>
      </c>
      <c r="I398" s="103">
        <v>5204</v>
      </c>
      <c r="M398" s="103">
        <v>600</v>
      </c>
      <c r="N398" s="103">
        <v>600</v>
      </c>
    </row>
    <row r="399" spans="1:14" x14ac:dyDescent="0.35">
      <c r="A399" s="68" t="s">
        <v>4233</v>
      </c>
      <c r="C399" s="102" t="s">
        <v>4234</v>
      </c>
      <c r="D399" s="102" t="s">
        <v>4235</v>
      </c>
      <c r="E399" s="102" t="s">
        <v>1199</v>
      </c>
      <c r="G399" s="90" t="s">
        <v>4218</v>
      </c>
      <c r="I399" s="103">
        <v>41632</v>
      </c>
      <c r="M399" s="103">
        <v>4800</v>
      </c>
      <c r="N399" s="103">
        <v>4800</v>
      </c>
    </row>
    <row r="400" spans="1:14" x14ac:dyDescent="0.35">
      <c r="A400" s="68" t="s">
        <v>4236</v>
      </c>
      <c r="C400" s="102" t="s">
        <v>3574</v>
      </c>
      <c r="D400" s="102" t="s">
        <v>4237</v>
      </c>
      <c r="E400" s="102" t="s">
        <v>1058</v>
      </c>
      <c r="G400" s="90" t="s">
        <v>4218</v>
      </c>
      <c r="I400" s="103">
        <v>10148</v>
      </c>
      <c r="M400" s="103">
        <v>1200</v>
      </c>
      <c r="N400" s="103">
        <v>1200</v>
      </c>
    </row>
    <row r="401" spans="1:14" x14ac:dyDescent="0.25">
      <c r="A401" s="68" t="s">
        <v>4238</v>
      </c>
      <c r="B401" s="85" t="s">
        <v>3573</v>
      </c>
      <c r="C401" s="102" t="s">
        <v>3574</v>
      </c>
      <c r="D401" s="102" t="s">
        <v>4239</v>
      </c>
      <c r="E401" s="102" t="s">
        <v>4191</v>
      </c>
      <c r="G401" s="90" t="s">
        <v>4218</v>
      </c>
      <c r="I401" s="103">
        <v>51000</v>
      </c>
      <c r="M401" s="103">
        <v>6000</v>
      </c>
      <c r="N401" s="103">
        <v>6000</v>
      </c>
    </row>
    <row r="402" spans="1:14" x14ac:dyDescent="0.25">
      <c r="A402" s="68" t="s">
        <v>4240</v>
      </c>
      <c r="B402" s="85" t="s">
        <v>3598</v>
      </c>
      <c r="C402" s="102" t="s">
        <v>3599</v>
      </c>
      <c r="D402" s="102" t="s">
        <v>1184</v>
      </c>
      <c r="E402" s="102" t="s">
        <v>1251</v>
      </c>
      <c r="G402" s="90" t="s">
        <v>4218</v>
      </c>
      <c r="I402" s="103">
        <v>23000</v>
      </c>
      <c r="M402" s="103">
        <v>4200</v>
      </c>
      <c r="N402" s="103">
        <v>4200</v>
      </c>
    </row>
    <row r="403" spans="1:14" x14ac:dyDescent="0.25">
      <c r="A403" s="68" t="s">
        <v>4241</v>
      </c>
      <c r="B403" s="85" t="s">
        <v>3668</v>
      </c>
      <c r="C403" s="102" t="s">
        <v>1100</v>
      </c>
      <c r="D403" s="102" t="s">
        <v>3575</v>
      </c>
      <c r="E403" s="102" t="s">
        <v>1490</v>
      </c>
      <c r="G403" s="90" t="s">
        <v>4218</v>
      </c>
      <c r="I403" s="103">
        <v>40800</v>
      </c>
      <c r="M403" s="103">
        <v>4800</v>
      </c>
      <c r="N403" s="103">
        <v>4800</v>
      </c>
    </row>
    <row r="404" spans="1:14" x14ac:dyDescent="0.35">
      <c r="A404" s="68" t="s">
        <v>4242</v>
      </c>
      <c r="C404" s="102" t="s">
        <v>2185</v>
      </c>
      <c r="D404" s="102" t="s">
        <v>1217</v>
      </c>
      <c r="E404" s="102" t="s">
        <v>1251</v>
      </c>
      <c r="G404" s="90" t="s">
        <v>4218</v>
      </c>
      <c r="I404" s="103">
        <v>12000</v>
      </c>
      <c r="M404" s="103">
        <v>3600</v>
      </c>
      <c r="N404" s="103">
        <v>3600</v>
      </c>
    </row>
    <row r="405" spans="1:14" x14ac:dyDescent="0.35">
      <c r="A405" s="68" t="s">
        <v>4243</v>
      </c>
      <c r="C405" s="102" t="s">
        <v>2185</v>
      </c>
      <c r="D405" s="102" t="s">
        <v>4244</v>
      </c>
      <c r="E405" s="102" t="s">
        <v>1547</v>
      </c>
      <c r="G405" s="90" t="s">
        <v>4218</v>
      </c>
      <c r="I405" s="103">
        <v>51000</v>
      </c>
      <c r="M405" s="103">
        <v>6000</v>
      </c>
      <c r="N405" s="103">
        <v>6000</v>
      </c>
    </row>
    <row r="406" spans="1:14" x14ac:dyDescent="0.35">
      <c r="A406" s="68" t="s">
        <v>4245</v>
      </c>
      <c r="C406" s="102" t="s">
        <v>2185</v>
      </c>
      <c r="D406" s="102" t="s">
        <v>4246</v>
      </c>
      <c r="G406" s="90" t="s">
        <v>4218</v>
      </c>
      <c r="I406" s="103">
        <v>31224</v>
      </c>
      <c r="M406" s="103">
        <v>3600</v>
      </c>
      <c r="N406" s="103">
        <v>3600</v>
      </c>
    </row>
    <row r="407" spans="1:14" x14ac:dyDescent="0.35">
      <c r="A407" s="68" t="s">
        <v>4247</v>
      </c>
      <c r="C407" s="102" t="s">
        <v>3726</v>
      </c>
      <c r="D407" t="s">
        <v>1052</v>
      </c>
      <c r="E407" t="s">
        <v>1218</v>
      </c>
      <c r="G407" s="90" t="s">
        <v>4218</v>
      </c>
      <c r="I407" s="103">
        <v>15612</v>
      </c>
      <c r="M407" s="103">
        <v>1800</v>
      </c>
      <c r="N407" s="103">
        <v>1800</v>
      </c>
    </row>
    <row r="408" spans="1:14" x14ac:dyDescent="0.35">
      <c r="A408" s="68" t="s">
        <v>4248</v>
      </c>
      <c r="C408" s="9" t="s">
        <v>3729</v>
      </c>
      <c r="D408" t="s">
        <v>1251</v>
      </c>
      <c r="E408" t="s">
        <v>1251</v>
      </c>
      <c r="G408" s="90" t="s">
        <v>4218</v>
      </c>
      <c r="I408" s="103">
        <v>25500</v>
      </c>
      <c r="M408" s="103">
        <v>3000</v>
      </c>
      <c r="N408" s="103">
        <v>3000</v>
      </c>
    </row>
    <row r="409" spans="1:14" x14ac:dyDescent="0.35">
      <c r="A409" s="68" t="s">
        <v>4249</v>
      </c>
      <c r="C409" s="105" t="s">
        <v>1276</v>
      </c>
      <c r="D409" s="106" t="s">
        <v>1088</v>
      </c>
      <c r="E409" t="s">
        <v>1094</v>
      </c>
      <c r="G409" s="90"/>
      <c r="I409" s="103">
        <v>41632</v>
      </c>
      <c r="J409" s="103">
        <v>4800</v>
      </c>
      <c r="K409" s="103">
        <v>4800</v>
      </c>
      <c r="M409" s="103">
        <v>4800</v>
      </c>
      <c r="N409" s="103">
        <v>4800</v>
      </c>
    </row>
    <row r="410" spans="1:14" x14ac:dyDescent="0.35">
      <c r="A410" s="68" t="s">
        <v>4250</v>
      </c>
      <c r="C410" s="102" t="s">
        <v>1276</v>
      </c>
      <c r="D410" s="106" t="s">
        <v>4251</v>
      </c>
      <c r="E410" t="s">
        <v>1062</v>
      </c>
      <c r="G410" s="90" t="s">
        <v>4218</v>
      </c>
      <c r="I410" s="103">
        <v>52040</v>
      </c>
      <c r="M410" s="103">
        <v>6000</v>
      </c>
      <c r="N410" s="103">
        <v>6000</v>
      </c>
    </row>
    <row r="411" spans="1:14" x14ac:dyDescent="0.35">
      <c r="A411" s="68" t="s">
        <v>4252</v>
      </c>
      <c r="C411" s="9" t="s">
        <v>1087</v>
      </c>
      <c r="D411" t="s">
        <v>1447</v>
      </c>
      <c r="E411" t="s">
        <v>1088</v>
      </c>
      <c r="G411" s="90" t="s">
        <v>4218</v>
      </c>
      <c r="I411" s="103">
        <v>10408</v>
      </c>
      <c r="M411" s="103">
        <v>1200</v>
      </c>
      <c r="N411" s="103">
        <v>1200</v>
      </c>
    </row>
    <row r="412" spans="1:14" x14ac:dyDescent="0.35">
      <c r="A412" s="68" t="s">
        <v>4253</v>
      </c>
      <c r="C412" s="9" t="s">
        <v>1087</v>
      </c>
      <c r="D412" t="s">
        <v>1183</v>
      </c>
      <c r="E412" t="s">
        <v>1156</v>
      </c>
      <c r="G412" s="90" t="s">
        <v>4218</v>
      </c>
      <c r="I412" s="103">
        <v>52040</v>
      </c>
      <c r="M412" s="103">
        <v>6000</v>
      </c>
      <c r="N412" s="103">
        <v>6000</v>
      </c>
    </row>
    <row r="413" spans="1:14" x14ac:dyDescent="0.35">
      <c r="A413" s="68" t="s">
        <v>4254</v>
      </c>
      <c r="C413" s="105" t="s">
        <v>3796</v>
      </c>
      <c r="D413" t="s">
        <v>4255</v>
      </c>
      <c r="E413" t="s">
        <v>1268</v>
      </c>
      <c r="G413" s="90" t="s">
        <v>4218</v>
      </c>
      <c r="I413" s="103">
        <v>52040</v>
      </c>
      <c r="J413" s="103">
        <v>6000</v>
      </c>
      <c r="K413" s="103">
        <v>6000</v>
      </c>
      <c r="M413" s="103">
        <v>6000</v>
      </c>
      <c r="N413" s="103">
        <v>6000</v>
      </c>
    </row>
    <row r="414" spans="1:14" x14ac:dyDescent="0.25">
      <c r="A414" s="68" t="s">
        <v>4256</v>
      </c>
      <c r="B414" s="85" t="s">
        <v>3804</v>
      </c>
      <c r="C414" s="105" t="s">
        <v>3802</v>
      </c>
      <c r="D414" t="s">
        <v>4239</v>
      </c>
      <c r="E414" t="s">
        <v>1094</v>
      </c>
      <c r="G414" s="90" t="s">
        <v>4218</v>
      </c>
      <c r="I414" s="103">
        <v>20400</v>
      </c>
      <c r="J414" s="103">
        <v>2400</v>
      </c>
      <c r="K414" s="103">
        <v>2400</v>
      </c>
      <c r="M414" s="103">
        <v>2400</v>
      </c>
      <c r="N414" s="103">
        <v>2400</v>
      </c>
    </row>
    <row r="415" spans="1:14" x14ac:dyDescent="0.25">
      <c r="A415" s="68" t="s">
        <v>4257</v>
      </c>
      <c r="B415" s="85" t="s">
        <v>3814</v>
      </c>
      <c r="C415" s="105" t="s">
        <v>3815</v>
      </c>
      <c r="D415" t="s">
        <v>2857</v>
      </c>
      <c r="E415" t="s">
        <v>1088</v>
      </c>
      <c r="G415" s="90" t="s">
        <v>4218</v>
      </c>
      <c r="I415" s="103">
        <v>12900</v>
      </c>
      <c r="J415" s="103">
        <v>1800</v>
      </c>
      <c r="K415" s="103">
        <v>1800</v>
      </c>
      <c r="M415" s="103">
        <v>1800</v>
      </c>
      <c r="N415" s="103">
        <v>1800</v>
      </c>
    </row>
    <row r="416" spans="1:14" x14ac:dyDescent="0.35">
      <c r="A416" s="68" t="s">
        <v>4258</v>
      </c>
      <c r="C416" s="105" t="s">
        <v>3864</v>
      </c>
      <c r="D416" t="s">
        <v>1047</v>
      </c>
      <c r="E416" t="s">
        <v>2369</v>
      </c>
      <c r="G416" s="90" t="s">
        <v>4218</v>
      </c>
      <c r="I416" s="103">
        <v>50740</v>
      </c>
      <c r="J416" s="103">
        <v>6000</v>
      </c>
      <c r="K416" s="103">
        <v>6000</v>
      </c>
      <c r="M416" s="103">
        <v>6000</v>
      </c>
      <c r="N416" s="103">
        <v>6000</v>
      </c>
    </row>
    <row r="417" spans="1:14" x14ac:dyDescent="0.35">
      <c r="A417" s="68" t="s">
        <v>4259</v>
      </c>
      <c r="C417" s="105" t="s">
        <v>1342</v>
      </c>
      <c r="D417" t="s">
        <v>1194</v>
      </c>
      <c r="E417" t="s">
        <v>1372</v>
      </c>
      <c r="G417" s="90" t="s">
        <v>4218</v>
      </c>
      <c r="I417" s="103">
        <v>52040</v>
      </c>
      <c r="J417" s="103">
        <v>6000</v>
      </c>
      <c r="K417" s="103">
        <v>6000</v>
      </c>
      <c r="M417" s="103">
        <v>6000</v>
      </c>
      <c r="N417" s="103">
        <v>6000</v>
      </c>
    </row>
    <row r="418" spans="1:14" x14ac:dyDescent="0.35">
      <c r="A418" s="68" t="s">
        <v>4260</v>
      </c>
      <c r="C418" s="105" t="s">
        <v>4261</v>
      </c>
      <c r="D418" t="s">
        <v>1052</v>
      </c>
      <c r="E418" t="s">
        <v>1260</v>
      </c>
      <c r="G418" s="90" t="s">
        <v>4218</v>
      </c>
      <c r="I418" s="103">
        <v>52040</v>
      </c>
      <c r="J418" s="103">
        <v>6000</v>
      </c>
      <c r="K418" s="103">
        <v>6000</v>
      </c>
      <c r="M418" s="103">
        <v>6000</v>
      </c>
      <c r="N418" s="103">
        <v>6000</v>
      </c>
    </row>
    <row r="419" spans="1:14" x14ac:dyDescent="0.25">
      <c r="A419" s="68" t="s">
        <v>4262</v>
      </c>
      <c r="B419" s="85" t="s">
        <v>3916</v>
      </c>
      <c r="C419" s="105" t="s">
        <v>1875</v>
      </c>
      <c r="D419" t="s">
        <v>1097</v>
      </c>
      <c r="E419" t="s">
        <v>1071</v>
      </c>
      <c r="G419" s="90" t="s">
        <v>4218</v>
      </c>
      <c r="I419" s="103">
        <v>5074</v>
      </c>
      <c r="J419" s="103">
        <v>600</v>
      </c>
      <c r="K419" s="103">
        <v>600</v>
      </c>
      <c r="M419" s="103">
        <v>600</v>
      </c>
      <c r="N419" s="103">
        <v>600</v>
      </c>
    </row>
    <row r="420" spans="1:14" x14ac:dyDescent="0.35">
      <c r="A420" s="68" t="s">
        <v>4263</v>
      </c>
      <c r="C420" s="105" t="s">
        <v>4264</v>
      </c>
      <c r="D420" t="s">
        <v>4265</v>
      </c>
      <c r="E420" t="s">
        <v>1198</v>
      </c>
      <c r="G420" s="90" t="s">
        <v>4218</v>
      </c>
      <c r="I420" s="103">
        <v>20816</v>
      </c>
      <c r="J420" s="103">
        <v>2400</v>
      </c>
      <c r="K420" s="103">
        <v>2400</v>
      </c>
      <c r="M420" s="103">
        <v>2400</v>
      </c>
      <c r="N420" s="103">
        <v>2400</v>
      </c>
    </row>
    <row r="421" spans="1:14" x14ac:dyDescent="0.35">
      <c r="A421" s="68" t="s">
        <v>4266</v>
      </c>
      <c r="C421" s="105" t="s">
        <v>2257</v>
      </c>
      <c r="D421" t="s">
        <v>4267</v>
      </c>
      <c r="E421" t="s">
        <v>1094</v>
      </c>
      <c r="G421" s="90" t="s">
        <v>4218</v>
      </c>
      <c r="I421" s="103">
        <v>41632</v>
      </c>
      <c r="J421" s="103">
        <v>4800</v>
      </c>
      <c r="K421" s="103">
        <v>4800</v>
      </c>
      <c r="M421" s="103">
        <v>4800</v>
      </c>
      <c r="N421" s="103">
        <v>4800</v>
      </c>
    </row>
    <row r="422" spans="1:14" x14ac:dyDescent="0.35">
      <c r="A422" s="68" t="s">
        <v>4268</v>
      </c>
      <c r="C422" s="105" t="s">
        <v>4182</v>
      </c>
      <c r="D422" t="s">
        <v>1111</v>
      </c>
      <c r="E422" t="s">
        <v>1160</v>
      </c>
      <c r="G422" s="90" t="s">
        <v>4218</v>
      </c>
      <c r="I422" s="103">
        <v>31224</v>
      </c>
      <c r="J422" s="103">
        <v>3600</v>
      </c>
      <c r="K422" s="103">
        <v>3600</v>
      </c>
      <c r="M422" s="103">
        <v>3600</v>
      </c>
      <c r="N422" s="103">
        <v>3600</v>
      </c>
    </row>
    <row r="423" spans="1:14" x14ac:dyDescent="0.35">
      <c r="A423" s="68" t="s">
        <v>4269</v>
      </c>
      <c r="C423" s="105" t="s">
        <v>3956</v>
      </c>
      <c r="D423" t="s">
        <v>1251</v>
      </c>
      <c r="E423" t="s">
        <v>4270</v>
      </c>
      <c r="G423" s="90" t="s">
        <v>4218</v>
      </c>
      <c r="I423" s="103">
        <v>52040</v>
      </c>
      <c r="J423" s="103">
        <v>6000</v>
      </c>
      <c r="K423" s="103">
        <v>6000</v>
      </c>
      <c r="M423" s="103">
        <v>6000</v>
      </c>
      <c r="N423" s="103">
        <v>6000</v>
      </c>
    </row>
    <row r="424" spans="1:14" x14ac:dyDescent="0.35">
      <c r="A424" s="68" t="s">
        <v>4271</v>
      </c>
      <c r="C424" s="105" t="s">
        <v>2206</v>
      </c>
      <c r="D424" t="s">
        <v>1251</v>
      </c>
      <c r="E424" t="s">
        <v>1043</v>
      </c>
      <c r="G424" s="90" t="s">
        <v>4218</v>
      </c>
      <c r="I424" s="103">
        <v>30600</v>
      </c>
      <c r="J424" s="103">
        <v>3600</v>
      </c>
      <c r="K424" s="103">
        <v>3600</v>
      </c>
      <c r="M424" s="103">
        <v>3600</v>
      </c>
      <c r="N424" s="103">
        <v>3600</v>
      </c>
    </row>
    <row r="425" spans="1:14" x14ac:dyDescent="0.25">
      <c r="A425" s="68" t="s">
        <v>4272</v>
      </c>
      <c r="B425" s="85" t="s">
        <v>3972</v>
      </c>
      <c r="C425" s="105" t="s">
        <v>2206</v>
      </c>
      <c r="D425" t="s">
        <v>1105</v>
      </c>
      <c r="E425" t="s">
        <v>1251</v>
      </c>
      <c r="G425" s="90" t="s">
        <v>4218</v>
      </c>
      <c r="I425" s="103">
        <v>35518</v>
      </c>
      <c r="J425" s="103">
        <v>4200</v>
      </c>
      <c r="K425" s="103">
        <v>4200</v>
      </c>
      <c r="M425" s="103">
        <v>4200</v>
      </c>
      <c r="N425" s="103">
        <v>4200</v>
      </c>
    </row>
    <row r="426" spans="1:14" x14ac:dyDescent="0.35">
      <c r="A426" s="68" t="s">
        <v>4273</v>
      </c>
      <c r="C426" s="105" t="s">
        <v>4274</v>
      </c>
      <c r="D426" t="s">
        <v>1088</v>
      </c>
      <c r="E426" t="s">
        <v>1105</v>
      </c>
      <c r="G426" s="90" t="s">
        <v>4218</v>
      </c>
      <c r="I426" s="103">
        <v>41632</v>
      </c>
      <c r="J426" s="103">
        <v>4800</v>
      </c>
      <c r="K426" s="103">
        <v>4800</v>
      </c>
      <c r="M426" s="103">
        <v>4800</v>
      </c>
      <c r="N426" s="103">
        <v>4800</v>
      </c>
    </row>
    <row r="427" spans="1:14" x14ac:dyDescent="0.25">
      <c r="A427" s="68" t="s">
        <v>4275</v>
      </c>
      <c r="B427" s="85" t="s">
        <v>4039</v>
      </c>
      <c r="C427" s="105" t="s">
        <v>4276</v>
      </c>
      <c r="D427" t="s">
        <v>1273</v>
      </c>
      <c r="E427" t="s">
        <v>1217</v>
      </c>
      <c r="G427" s="90" t="s">
        <v>4218</v>
      </c>
      <c r="I427" s="103">
        <v>41632</v>
      </c>
      <c r="J427" s="103">
        <v>4800</v>
      </c>
      <c r="K427" s="103">
        <v>4800</v>
      </c>
      <c r="M427" s="103">
        <v>4800</v>
      </c>
      <c r="N427" s="103">
        <v>4800</v>
      </c>
    </row>
    <row r="428" spans="1:14" x14ac:dyDescent="0.25">
      <c r="A428" s="68" t="s">
        <v>4277</v>
      </c>
      <c r="B428" s="85" t="s">
        <v>4043</v>
      </c>
      <c r="C428" s="105" t="s">
        <v>4278</v>
      </c>
      <c r="D428" t="s">
        <v>4045</v>
      </c>
      <c r="E428" t="s">
        <v>1515</v>
      </c>
      <c r="G428" s="90" t="s">
        <v>4218</v>
      </c>
      <c r="I428" s="103">
        <v>35700</v>
      </c>
      <c r="J428" s="103">
        <v>4200</v>
      </c>
      <c r="K428" s="103">
        <v>4200</v>
      </c>
      <c r="M428" s="103">
        <v>4200</v>
      </c>
      <c r="N428" s="103">
        <v>4200</v>
      </c>
    </row>
    <row r="429" spans="1:14" x14ac:dyDescent="0.25">
      <c r="A429" s="68" t="s">
        <v>4279</v>
      </c>
      <c r="B429" s="85" t="s">
        <v>4050</v>
      </c>
      <c r="C429" s="105" t="s">
        <v>4280</v>
      </c>
      <c r="D429" t="s">
        <v>4281</v>
      </c>
      <c r="E429" t="s">
        <v>1760</v>
      </c>
      <c r="G429" s="90" t="s">
        <v>4218</v>
      </c>
      <c r="I429" s="103">
        <v>10148</v>
      </c>
      <c r="J429" s="103">
        <v>1200</v>
      </c>
      <c r="K429" s="103">
        <v>1200</v>
      </c>
      <c r="M429" s="103">
        <v>1200</v>
      </c>
      <c r="N429" s="103">
        <v>1200</v>
      </c>
    </row>
    <row r="430" spans="1:14" x14ac:dyDescent="0.25">
      <c r="A430" s="68" t="s">
        <v>4282</v>
      </c>
      <c r="B430" s="85" t="s">
        <v>4053</v>
      </c>
      <c r="C430" s="105" t="s">
        <v>4054</v>
      </c>
      <c r="D430" t="s">
        <v>1243</v>
      </c>
      <c r="E430" t="s">
        <v>1578</v>
      </c>
      <c r="G430" s="90" t="s">
        <v>4218</v>
      </c>
      <c r="I430" s="103">
        <v>43000</v>
      </c>
      <c r="J430" s="103">
        <v>6000</v>
      </c>
      <c r="K430" s="103">
        <v>6000</v>
      </c>
      <c r="M430" s="103">
        <v>6000</v>
      </c>
      <c r="N430" s="103">
        <v>6000</v>
      </c>
    </row>
    <row r="431" spans="1:14" x14ac:dyDescent="0.35">
      <c r="A431" s="68" t="s">
        <v>4283</v>
      </c>
      <c r="C431" s="105" t="s">
        <v>4284</v>
      </c>
      <c r="D431" t="s">
        <v>4285</v>
      </c>
      <c r="E431" t="s">
        <v>1062</v>
      </c>
      <c r="G431" s="90" t="s">
        <v>4218</v>
      </c>
      <c r="I431" s="103">
        <v>52040</v>
      </c>
      <c r="J431" s="103">
        <v>6000</v>
      </c>
      <c r="K431" s="103">
        <v>6000</v>
      </c>
      <c r="M431" s="103">
        <v>6000</v>
      </c>
      <c r="N431" s="103">
        <v>6000</v>
      </c>
    </row>
    <row r="432" spans="1:14" x14ac:dyDescent="0.35">
      <c r="A432" s="68" t="s">
        <v>4286</v>
      </c>
      <c r="C432" s="105" t="s">
        <v>4287</v>
      </c>
      <c r="D432" t="s">
        <v>1569</v>
      </c>
      <c r="E432" t="s">
        <v>1462</v>
      </c>
      <c r="G432" s="90" t="s">
        <v>4218</v>
      </c>
      <c r="I432" s="103">
        <v>52040</v>
      </c>
      <c r="J432" s="103">
        <v>6000</v>
      </c>
      <c r="K432" s="103">
        <v>6000</v>
      </c>
      <c r="M432" s="103">
        <v>6000</v>
      </c>
      <c r="N432" s="103">
        <v>6000</v>
      </c>
    </row>
    <row r="433" spans="1:14" x14ac:dyDescent="0.25">
      <c r="A433" s="68" t="s">
        <v>4288</v>
      </c>
      <c r="B433" s="85" t="s">
        <v>4103</v>
      </c>
      <c r="C433" s="105" t="s">
        <v>2766</v>
      </c>
      <c r="D433" t="s">
        <v>1273</v>
      </c>
      <c r="E433" t="s">
        <v>1043</v>
      </c>
      <c r="G433" s="90" t="s">
        <v>4218</v>
      </c>
      <c r="I433" s="103">
        <v>48270</v>
      </c>
      <c r="J433" s="103">
        <v>6000</v>
      </c>
      <c r="K433" s="103">
        <v>6000</v>
      </c>
      <c r="M433" s="103">
        <v>6000</v>
      </c>
      <c r="N433" s="103">
        <v>6000</v>
      </c>
    </row>
    <row r="434" spans="1:14" x14ac:dyDescent="0.25">
      <c r="A434" s="68" t="s">
        <v>4289</v>
      </c>
      <c r="B434" s="85" t="s">
        <v>4132</v>
      </c>
      <c r="C434" s="105" t="s">
        <v>4290</v>
      </c>
      <c r="D434" t="s">
        <v>1052</v>
      </c>
      <c r="E434" t="s">
        <v>1094</v>
      </c>
      <c r="G434" s="90" t="s">
        <v>4218</v>
      </c>
      <c r="I434" s="103">
        <v>10148</v>
      </c>
      <c r="J434" s="103">
        <v>1200</v>
      </c>
      <c r="K434" s="103">
        <v>1200</v>
      </c>
      <c r="M434" s="103">
        <v>1200</v>
      </c>
      <c r="N434" s="103">
        <v>1200</v>
      </c>
    </row>
    <row r="435" spans="1:14" x14ac:dyDescent="0.25">
      <c r="A435" s="68" t="s">
        <v>4291</v>
      </c>
      <c r="B435" s="85" t="s">
        <v>4139</v>
      </c>
      <c r="C435" s="105" t="s">
        <v>4292</v>
      </c>
      <c r="D435" t="s">
        <v>1093</v>
      </c>
      <c r="E435" t="s">
        <v>3557</v>
      </c>
      <c r="G435" s="90" t="s">
        <v>4218</v>
      </c>
      <c r="I435" s="103">
        <v>20000</v>
      </c>
      <c r="J435" s="103">
        <v>6000</v>
      </c>
      <c r="K435" s="103">
        <v>6000</v>
      </c>
      <c r="M435" s="103">
        <v>6000</v>
      </c>
      <c r="N435" s="103">
        <v>6000</v>
      </c>
    </row>
    <row r="436" spans="1:14" x14ac:dyDescent="0.25">
      <c r="A436" s="68" t="s">
        <v>4293</v>
      </c>
      <c r="B436" s="85" t="s">
        <v>4157</v>
      </c>
      <c r="C436" s="105" t="s">
        <v>4294</v>
      </c>
      <c r="D436" t="s">
        <v>4244</v>
      </c>
      <c r="E436" t="s">
        <v>1047</v>
      </c>
      <c r="G436" s="90" t="s">
        <v>4218</v>
      </c>
      <c r="I436" s="103">
        <v>51000</v>
      </c>
      <c r="J436" s="103">
        <v>6000</v>
      </c>
      <c r="K436" s="103">
        <v>6000</v>
      </c>
      <c r="M436" s="103">
        <v>6000</v>
      </c>
      <c r="N436" s="103">
        <v>6000</v>
      </c>
    </row>
    <row r="437" spans="1:14" x14ac:dyDescent="0.25">
      <c r="A437" s="68" t="s">
        <v>4295</v>
      </c>
      <c r="B437" s="69" t="s">
        <v>3303</v>
      </c>
      <c r="C437" s="105" t="s">
        <v>4296</v>
      </c>
      <c r="D437" t="s">
        <v>2641</v>
      </c>
      <c r="E437" t="s">
        <v>1126</v>
      </c>
      <c r="G437" s="107" t="s">
        <v>4297</v>
      </c>
      <c r="I437" s="103">
        <v>7576</v>
      </c>
      <c r="J437" s="103">
        <v>2400</v>
      </c>
      <c r="M437" s="103">
        <v>2400</v>
      </c>
      <c r="N437" s="103">
        <v>2400</v>
      </c>
    </row>
    <row r="438" spans="1:14" x14ac:dyDescent="0.25">
      <c r="A438" s="68" t="s">
        <v>4298</v>
      </c>
      <c r="B438" s="85" t="s">
        <v>3319</v>
      </c>
      <c r="C438" s="105" t="s">
        <v>4211</v>
      </c>
      <c r="D438" t="s">
        <v>4299</v>
      </c>
      <c r="E438" t="s">
        <v>1462</v>
      </c>
      <c r="G438" s="107" t="s">
        <v>4297</v>
      </c>
      <c r="I438" s="103">
        <v>20000</v>
      </c>
      <c r="J438" s="103">
        <v>6000</v>
      </c>
      <c r="M438" s="103">
        <v>6000</v>
      </c>
      <c r="N438" s="103">
        <v>6000</v>
      </c>
    </row>
    <row r="439" spans="1:14" x14ac:dyDescent="0.25">
      <c r="A439" s="68" t="s">
        <v>4300</v>
      </c>
      <c r="B439" s="85" t="s">
        <v>3324</v>
      </c>
      <c r="C439" s="105" t="s">
        <v>4301</v>
      </c>
      <c r="D439" t="s">
        <v>3326</v>
      </c>
      <c r="E439" t="s">
        <v>1183</v>
      </c>
      <c r="G439" s="107" t="s">
        <v>4297</v>
      </c>
      <c r="I439" s="103">
        <v>4000</v>
      </c>
      <c r="J439" s="103">
        <v>1200</v>
      </c>
      <c r="M439" s="103">
        <v>1200</v>
      </c>
      <c r="N439" s="103">
        <v>1200</v>
      </c>
    </row>
    <row r="440" spans="1:14" x14ac:dyDescent="0.25">
      <c r="A440" s="68" t="s">
        <v>4302</v>
      </c>
      <c r="B440" s="85" t="s">
        <v>3380</v>
      </c>
      <c r="C440" s="105" t="s">
        <v>3381</v>
      </c>
      <c r="D440" t="s">
        <v>4217</v>
      </c>
      <c r="E440" t="s">
        <v>1071</v>
      </c>
      <c r="G440" s="107" t="s">
        <v>4297</v>
      </c>
      <c r="I440" s="103">
        <v>20000</v>
      </c>
      <c r="J440" s="103">
        <v>6000</v>
      </c>
      <c r="M440" s="103">
        <v>6000</v>
      </c>
      <c r="N440" s="103">
        <v>6000</v>
      </c>
    </row>
    <row r="441" spans="1:14" x14ac:dyDescent="0.25">
      <c r="A441" s="68" t="s">
        <v>4303</v>
      </c>
      <c r="B441" s="85" t="s">
        <v>3391</v>
      </c>
      <c r="C441" s="105" t="s">
        <v>4304</v>
      </c>
      <c r="D441" t="s">
        <v>1281</v>
      </c>
      <c r="E441" t="s">
        <v>2354</v>
      </c>
      <c r="G441" s="107" t="s">
        <v>4297</v>
      </c>
      <c r="I441" s="103">
        <v>4000</v>
      </c>
      <c r="J441" s="103">
        <v>1200</v>
      </c>
      <c r="M441" s="103">
        <v>1200</v>
      </c>
      <c r="N441" s="103">
        <v>1200</v>
      </c>
    </row>
    <row r="442" spans="1:14" x14ac:dyDescent="0.25">
      <c r="A442" s="68" t="s">
        <v>4305</v>
      </c>
      <c r="B442" s="85" t="s">
        <v>3437</v>
      </c>
      <c r="C442" s="105" t="s">
        <v>4306</v>
      </c>
      <c r="D442" t="s">
        <v>1890</v>
      </c>
      <c r="E442" t="s">
        <v>1183</v>
      </c>
      <c r="G442" s="107" t="s">
        <v>4297</v>
      </c>
      <c r="I442" s="103">
        <v>13350</v>
      </c>
      <c r="J442" s="103">
        <v>1800</v>
      </c>
      <c r="M442" s="103">
        <v>1800</v>
      </c>
      <c r="N442" s="103">
        <v>1800</v>
      </c>
    </row>
    <row r="443" spans="1:14" x14ac:dyDescent="0.25">
      <c r="A443" s="68" t="s">
        <v>4307</v>
      </c>
      <c r="B443" s="85" t="s">
        <v>3440</v>
      </c>
      <c r="C443" s="105" t="s">
        <v>4306</v>
      </c>
      <c r="D443" t="s">
        <v>3441</v>
      </c>
      <c r="E443" t="s">
        <v>1156</v>
      </c>
      <c r="G443" s="107" t="s">
        <v>4297</v>
      </c>
      <c r="I443" s="103">
        <v>44500</v>
      </c>
      <c r="J443" s="103">
        <v>6000</v>
      </c>
      <c r="M443" s="103">
        <v>6000</v>
      </c>
      <c r="N443" s="103">
        <v>6000</v>
      </c>
    </row>
    <row r="444" spans="1:14" x14ac:dyDescent="0.25">
      <c r="A444" s="68" t="s">
        <v>4308</v>
      </c>
      <c r="B444" s="85" t="s">
        <v>3443</v>
      </c>
      <c r="C444" s="105" t="s">
        <v>4306</v>
      </c>
      <c r="D444" t="s">
        <v>1111</v>
      </c>
      <c r="E444" t="s">
        <v>1647</v>
      </c>
      <c r="G444" s="107" t="s">
        <v>4297</v>
      </c>
      <c r="I444" s="103">
        <v>4000</v>
      </c>
      <c r="J444" s="103">
        <v>1200</v>
      </c>
      <c r="M444" s="103">
        <v>1200</v>
      </c>
      <c r="N444" s="103">
        <v>1200</v>
      </c>
    </row>
    <row r="445" spans="1:14" x14ac:dyDescent="0.25">
      <c r="A445" s="68" t="s">
        <v>4309</v>
      </c>
      <c r="B445" s="85" t="s">
        <v>3465</v>
      </c>
      <c r="C445" s="105" t="s">
        <v>1889</v>
      </c>
      <c r="D445" t="s">
        <v>1217</v>
      </c>
      <c r="E445" t="s">
        <v>1115</v>
      </c>
      <c r="G445" s="107" t="s">
        <v>4297</v>
      </c>
      <c r="I445" s="103">
        <v>15576</v>
      </c>
      <c r="J445" s="103">
        <v>4800</v>
      </c>
      <c r="M445" s="103">
        <v>4800</v>
      </c>
      <c r="N445" s="103">
        <v>4800</v>
      </c>
    </row>
    <row r="446" spans="1:14" x14ac:dyDescent="0.25">
      <c r="A446" s="68" t="s">
        <v>4310</v>
      </c>
      <c r="B446" s="85" t="s">
        <v>3473</v>
      </c>
      <c r="C446" s="105" t="s">
        <v>3474</v>
      </c>
      <c r="D446" t="s">
        <v>1126</v>
      </c>
      <c r="E446" t="s">
        <v>1366</v>
      </c>
      <c r="G446" s="107" t="s">
        <v>4297</v>
      </c>
      <c r="I446" s="103">
        <v>44500</v>
      </c>
      <c r="J446" s="103">
        <v>6000</v>
      </c>
      <c r="M446" s="103">
        <v>6000</v>
      </c>
      <c r="N446" s="103">
        <v>6000</v>
      </c>
    </row>
    <row r="447" spans="1:14" x14ac:dyDescent="0.25">
      <c r="A447" s="68" t="s">
        <v>4311</v>
      </c>
      <c r="B447" s="85" t="s">
        <v>2731</v>
      </c>
      <c r="C447" s="105" t="s">
        <v>4312</v>
      </c>
      <c r="D447" t="s">
        <v>3350</v>
      </c>
      <c r="E447" t="s">
        <v>1193</v>
      </c>
      <c r="G447" s="107" t="s">
        <v>4297</v>
      </c>
      <c r="I447" s="103">
        <v>8600</v>
      </c>
      <c r="J447" s="103">
        <v>1200</v>
      </c>
      <c r="M447" s="103">
        <v>1200</v>
      </c>
      <c r="N447" s="103">
        <v>1200</v>
      </c>
    </row>
    <row r="448" spans="1:14" x14ac:dyDescent="0.35">
      <c r="A448" s="68" t="s">
        <v>4313</v>
      </c>
      <c r="C448" s="105" t="s">
        <v>4229</v>
      </c>
      <c r="D448" t="s">
        <v>1273</v>
      </c>
      <c r="E448" t="s">
        <v>1047</v>
      </c>
      <c r="G448" s="107" t="s">
        <v>4297</v>
      </c>
      <c r="I448" s="103">
        <v>8900</v>
      </c>
      <c r="J448" s="103">
        <v>1200</v>
      </c>
      <c r="M448" s="103">
        <v>1200</v>
      </c>
      <c r="N448" s="103">
        <v>1200</v>
      </c>
    </row>
    <row r="449" spans="1:14" x14ac:dyDescent="0.25">
      <c r="A449" s="68" t="s">
        <v>4314</v>
      </c>
      <c r="B449" s="85" t="s">
        <v>3512</v>
      </c>
      <c r="C449" s="105" t="s">
        <v>4167</v>
      </c>
      <c r="D449" t="s">
        <v>1052</v>
      </c>
      <c r="G449" s="107" t="s">
        <v>4297</v>
      </c>
      <c r="I449" s="103">
        <v>8000</v>
      </c>
      <c r="J449" s="103">
        <v>2400</v>
      </c>
      <c r="M449" s="103">
        <v>2400</v>
      </c>
      <c r="N449" s="103">
        <v>2400</v>
      </c>
    </row>
    <row r="450" spans="1:14" x14ac:dyDescent="0.25">
      <c r="A450" s="68" t="s">
        <v>4315</v>
      </c>
      <c r="B450" s="85" t="s">
        <v>3515</v>
      </c>
      <c r="C450" s="105" t="s">
        <v>2411</v>
      </c>
      <c r="D450" t="s">
        <v>2336</v>
      </c>
      <c r="E450" t="s">
        <v>1260</v>
      </c>
      <c r="G450" s="107" t="s">
        <v>4297</v>
      </c>
      <c r="I450" s="103">
        <v>43000</v>
      </c>
      <c r="J450" s="103">
        <v>6000</v>
      </c>
      <c r="M450" s="103">
        <v>6000</v>
      </c>
      <c r="N450" s="103">
        <v>6000</v>
      </c>
    </row>
    <row r="451" spans="1:14" x14ac:dyDescent="0.25">
      <c r="A451" s="68" t="s">
        <v>4316</v>
      </c>
      <c r="B451" s="85" t="s">
        <v>3525</v>
      </c>
      <c r="C451" s="105" t="s">
        <v>4317</v>
      </c>
      <c r="D451" t="s">
        <v>2180</v>
      </c>
      <c r="E451" t="s">
        <v>1821</v>
      </c>
      <c r="G451" s="107" t="s">
        <v>4297</v>
      </c>
      <c r="I451" s="103">
        <v>16000</v>
      </c>
      <c r="J451" s="103">
        <v>4800</v>
      </c>
      <c r="M451" s="103">
        <v>4800</v>
      </c>
      <c r="N451" s="103">
        <v>4800</v>
      </c>
    </row>
    <row r="452" spans="1:14" x14ac:dyDescent="0.25">
      <c r="A452" s="68" t="s">
        <v>4318</v>
      </c>
      <c r="B452" s="85" t="s">
        <v>3559</v>
      </c>
      <c r="C452" s="105" t="s">
        <v>3560</v>
      </c>
      <c r="D452" t="s">
        <v>2286</v>
      </c>
      <c r="E452" t="s">
        <v>1110</v>
      </c>
      <c r="G452" s="107" t="s">
        <v>4297</v>
      </c>
      <c r="I452" s="103">
        <v>12000</v>
      </c>
      <c r="J452" s="103">
        <v>3600</v>
      </c>
      <c r="M452" s="103">
        <v>3600</v>
      </c>
      <c r="N452" s="103">
        <v>3600</v>
      </c>
    </row>
    <row r="453" spans="1:14" x14ac:dyDescent="0.35">
      <c r="A453" s="68" t="s">
        <v>4319</v>
      </c>
      <c r="C453" s="105" t="s">
        <v>4320</v>
      </c>
      <c r="D453" t="s">
        <v>2574</v>
      </c>
      <c r="E453" t="s">
        <v>1126</v>
      </c>
      <c r="G453" s="107" t="s">
        <v>4297</v>
      </c>
      <c r="I453" s="103">
        <v>4000</v>
      </c>
      <c r="J453" s="103">
        <v>1200</v>
      </c>
      <c r="M453" s="103">
        <v>1200</v>
      </c>
      <c r="N453" s="103">
        <v>1200</v>
      </c>
    </row>
    <row r="454" spans="1:14" x14ac:dyDescent="0.25">
      <c r="A454" s="68" t="s">
        <v>4321</v>
      </c>
      <c r="B454" s="85" t="s">
        <v>3567</v>
      </c>
      <c r="C454" s="105" t="s">
        <v>4322</v>
      </c>
      <c r="D454" t="s">
        <v>2432</v>
      </c>
      <c r="E454" t="s">
        <v>1043</v>
      </c>
      <c r="G454" s="107" t="s">
        <v>4297</v>
      </c>
      <c r="I454" s="103">
        <v>12900</v>
      </c>
      <c r="J454" s="103">
        <v>1800</v>
      </c>
      <c r="M454" s="103">
        <v>1800</v>
      </c>
      <c r="N454" s="103">
        <v>1800</v>
      </c>
    </row>
    <row r="455" spans="1:14" x14ac:dyDescent="0.25">
      <c r="A455" s="68" t="s">
        <v>4323</v>
      </c>
      <c r="B455" s="85" t="s">
        <v>3603</v>
      </c>
      <c r="C455" s="105" t="s">
        <v>3604</v>
      </c>
      <c r="D455" t="s">
        <v>1890</v>
      </c>
      <c r="E455" t="s">
        <v>1281</v>
      </c>
      <c r="G455" s="107" t="s">
        <v>4297</v>
      </c>
      <c r="I455" s="103">
        <v>8900</v>
      </c>
      <c r="J455" s="103">
        <v>1200</v>
      </c>
      <c r="M455" s="103">
        <v>1200</v>
      </c>
      <c r="N455" s="103">
        <v>1200</v>
      </c>
    </row>
    <row r="456" spans="1:14" x14ac:dyDescent="0.25">
      <c r="A456" s="68" t="s">
        <v>4324</v>
      </c>
      <c r="B456" s="85" t="s">
        <v>3615</v>
      </c>
      <c r="C456" s="105" t="s">
        <v>3616</v>
      </c>
      <c r="D456" t="s">
        <v>4285</v>
      </c>
      <c r="E456" t="s">
        <v>1292</v>
      </c>
      <c r="G456" s="107" t="s">
        <v>4297</v>
      </c>
      <c r="I456" s="103">
        <v>36850</v>
      </c>
      <c r="J456" s="103">
        <v>6000</v>
      </c>
      <c r="M456" s="103">
        <v>6000</v>
      </c>
      <c r="N456" s="103">
        <v>6000</v>
      </c>
    </row>
    <row r="457" spans="1:14" x14ac:dyDescent="0.35">
      <c r="A457" s="68" t="s">
        <v>4325</v>
      </c>
      <c r="C457" s="105" t="s">
        <v>4326</v>
      </c>
      <c r="D457" t="s">
        <v>1052</v>
      </c>
      <c r="E457" t="s">
        <v>1183</v>
      </c>
      <c r="G457" s="107" t="s">
        <v>4297</v>
      </c>
      <c r="I457" s="103">
        <v>12900</v>
      </c>
      <c r="J457" s="103">
        <v>1800</v>
      </c>
      <c r="M457" s="103">
        <v>1800</v>
      </c>
      <c r="N457" s="103">
        <v>1800</v>
      </c>
    </row>
    <row r="458" spans="1:14" x14ac:dyDescent="0.35">
      <c r="A458" s="68" t="s">
        <v>4327</v>
      </c>
      <c r="C458" s="105" t="s">
        <v>4328</v>
      </c>
      <c r="D458" t="s">
        <v>1199</v>
      </c>
      <c r="G458" s="107" t="s">
        <v>4297</v>
      </c>
      <c r="I458" s="103">
        <v>43000</v>
      </c>
      <c r="J458" s="103">
        <v>6000</v>
      </c>
      <c r="M458" s="103">
        <v>6000</v>
      </c>
      <c r="N458" s="103">
        <v>6000</v>
      </c>
    </row>
    <row r="459" spans="1:14" x14ac:dyDescent="0.35">
      <c r="A459" s="68" t="s">
        <v>4329</v>
      </c>
      <c r="C459" s="105" t="s">
        <v>2185</v>
      </c>
      <c r="D459" t="s">
        <v>2495</v>
      </c>
      <c r="E459" t="s">
        <v>1052</v>
      </c>
      <c r="G459" s="107" t="s">
        <v>4297</v>
      </c>
      <c r="I459" s="103">
        <v>4000</v>
      </c>
      <c r="J459" s="103">
        <v>1200</v>
      </c>
      <c r="M459" s="103">
        <v>1200</v>
      </c>
      <c r="N459" s="103">
        <v>1200</v>
      </c>
    </row>
    <row r="460" spans="1:14" x14ac:dyDescent="0.25">
      <c r="A460" s="68" t="s">
        <v>4330</v>
      </c>
      <c r="B460" s="85" t="s">
        <v>3709</v>
      </c>
      <c r="C460" s="105" t="s">
        <v>4331</v>
      </c>
      <c r="D460" t="s">
        <v>4332</v>
      </c>
      <c r="E460" t="s">
        <v>1199</v>
      </c>
      <c r="G460" s="107" t="s">
        <v>4297</v>
      </c>
      <c r="I460" s="103">
        <v>43000</v>
      </c>
      <c r="J460" s="103">
        <v>6000</v>
      </c>
      <c r="M460" s="103">
        <v>6000</v>
      </c>
      <c r="N460" s="103">
        <v>6000</v>
      </c>
    </row>
    <row r="461" spans="1:14" x14ac:dyDescent="0.25">
      <c r="A461" s="68" t="s">
        <v>4333</v>
      </c>
      <c r="B461" s="85" t="s">
        <v>3739</v>
      </c>
      <c r="C461" s="105" t="s">
        <v>2640</v>
      </c>
      <c r="D461" t="s">
        <v>4334</v>
      </c>
      <c r="E461" t="s">
        <v>1890</v>
      </c>
      <c r="G461" s="107" t="s">
        <v>4297</v>
      </c>
      <c r="I461" s="103">
        <v>18940</v>
      </c>
      <c r="J461" s="103">
        <v>6000</v>
      </c>
      <c r="M461" s="103">
        <v>6000</v>
      </c>
      <c r="N461" s="103">
        <v>6000</v>
      </c>
    </row>
    <row r="462" spans="1:14" x14ac:dyDescent="0.25">
      <c r="A462" s="68" t="s">
        <v>4335</v>
      </c>
      <c r="B462" s="85" t="s">
        <v>3777</v>
      </c>
      <c r="C462" s="105" t="s">
        <v>4336</v>
      </c>
      <c r="D462" t="s">
        <v>4337</v>
      </c>
      <c r="E462" t="s">
        <v>1052</v>
      </c>
      <c r="G462" s="107" t="s">
        <v>4297</v>
      </c>
      <c r="I462" s="103">
        <v>8900</v>
      </c>
      <c r="J462" s="103">
        <v>1200</v>
      </c>
      <c r="M462" s="103">
        <v>1200</v>
      </c>
      <c r="N462" s="103">
        <v>1200</v>
      </c>
    </row>
    <row r="463" spans="1:14" x14ac:dyDescent="0.25">
      <c r="A463" s="68" t="s">
        <v>4338</v>
      </c>
      <c r="B463" s="85" t="s">
        <v>3835</v>
      </c>
      <c r="C463" s="105" t="s">
        <v>3836</v>
      </c>
      <c r="D463" t="s">
        <v>2495</v>
      </c>
      <c r="E463" t="s">
        <v>1648</v>
      </c>
      <c r="G463" s="107" t="s">
        <v>4297</v>
      </c>
      <c r="I463" s="103">
        <v>44500</v>
      </c>
      <c r="J463" s="103">
        <v>6000</v>
      </c>
      <c r="M463" s="103">
        <v>6000</v>
      </c>
      <c r="N463" s="103">
        <v>6000</v>
      </c>
    </row>
    <row r="464" spans="1:14" x14ac:dyDescent="0.25">
      <c r="A464" s="68" t="s">
        <v>4339</v>
      </c>
      <c r="B464" s="85" t="s">
        <v>3861</v>
      </c>
      <c r="C464" s="105" t="s">
        <v>2630</v>
      </c>
      <c r="D464" t="s">
        <v>4340</v>
      </c>
      <c r="E464" t="s">
        <v>1218</v>
      </c>
      <c r="G464" s="107" t="s">
        <v>4297</v>
      </c>
      <c r="I464" s="103">
        <v>8900</v>
      </c>
      <c r="J464" s="103">
        <v>1200</v>
      </c>
      <c r="M464" s="103">
        <v>1200</v>
      </c>
      <c r="N464" s="103">
        <v>1200</v>
      </c>
    </row>
    <row r="465" spans="1:14" x14ac:dyDescent="0.25">
      <c r="A465" s="68" t="s">
        <v>4341</v>
      </c>
      <c r="B465" s="85" t="s">
        <v>3873</v>
      </c>
      <c r="C465" s="105" t="s">
        <v>4342</v>
      </c>
      <c r="D465" t="s">
        <v>3875</v>
      </c>
      <c r="E465" t="s">
        <v>1052</v>
      </c>
      <c r="G465" s="107" t="s">
        <v>4297</v>
      </c>
      <c r="I465" s="103">
        <v>10600</v>
      </c>
      <c r="J465" s="103">
        <v>1800</v>
      </c>
      <c r="M465" s="103">
        <v>1800</v>
      </c>
      <c r="N465" s="103">
        <v>1800</v>
      </c>
    </row>
    <row r="466" spans="1:14" x14ac:dyDescent="0.25">
      <c r="A466" s="68" t="s">
        <v>4343</v>
      </c>
      <c r="B466" s="85" t="s">
        <v>3877</v>
      </c>
      <c r="C466" s="105" t="s">
        <v>4344</v>
      </c>
      <c r="D466" t="s">
        <v>2073</v>
      </c>
      <c r="E466" t="s">
        <v>1243</v>
      </c>
      <c r="G466" s="107" t="s">
        <v>4297</v>
      </c>
      <c r="I466" s="103">
        <v>13200</v>
      </c>
      <c r="J466" s="103">
        <v>1800</v>
      </c>
      <c r="M466" s="103">
        <v>1800</v>
      </c>
      <c r="N466" s="103">
        <v>1800</v>
      </c>
    </row>
    <row r="467" spans="1:14" x14ac:dyDescent="0.35">
      <c r="A467" s="68" t="s">
        <v>4345</v>
      </c>
      <c r="C467" s="105" t="s">
        <v>4344</v>
      </c>
      <c r="D467" t="s">
        <v>4346</v>
      </c>
      <c r="E467" t="s">
        <v>3637</v>
      </c>
      <c r="G467" s="107" t="s">
        <v>4297</v>
      </c>
      <c r="I467" s="103">
        <v>8000</v>
      </c>
      <c r="J467" s="103">
        <v>2400</v>
      </c>
      <c r="M467" s="103">
        <v>2400</v>
      </c>
      <c r="N467" s="103">
        <v>2400</v>
      </c>
    </row>
    <row r="468" spans="1:14" x14ac:dyDescent="0.35">
      <c r="A468" s="68" t="s">
        <v>4347</v>
      </c>
      <c r="C468" s="105" t="s">
        <v>4348</v>
      </c>
      <c r="D468" t="s">
        <v>2432</v>
      </c>
      <c r="E468" t="s">
        <v>4349</v>
      </c>
      <c r="G468" s="107" t="s">
        <v>4297</v>
      </c>
      <c r="I468" s="103">
        <v>34400</v>
      </c>
      <c r="J468" s="103">
        <v>4800</v>
      </c>
      <c r="M468" s="103">
        <v>4800</v>
      </c>
      <c r="N468" s="103">
        <v>4800</v>
      </c>
    </row>
    <row r="469" spans="1:14" x14ac:dyDescent="0.25">
      <c r="A469" s="68" t="s">
        <v>4350</v>
      </c>
      <c r="B469" s="85" t="s">
        <v>3928</v>
      </c>
      <c r="C469" s="105" t="s">
        <v>4351</v>
      </c>
      <c r="D469" t="s">
        <v>1047</v>
      </c>
      <c r="E469" t="s">
        <v>1083</v>
      </c>
      <c r="G469" s="107" t="s">
        <v>4297</v>
      </c>
      <c r="I469" s="103">
        <v>16000</v>
      </c>
      <c r="J469" s="103">
        <v>4800</v>
      </c>
      <c r="M469" s="103">
        <v>4800</v>
      </c>
      <c r="N469" s="103">
        <v>4800</v>
      </c>
    </row>
    <row r="470" spans="1:14" x14ac:dyDescent="0.25">
      <c r="A470" s="68" t="s">
        <v>4352</v>
      </c>
      <c r="B470" s="85" t="s">
        <v>3930</v>
      </c>
      <c r="C470" s="105" t="s">
        <v>4351</v>
      </c>
      <c r="D470" t="s">
        <v>2495</v>
      </c>
      <c r="E470" t="s">
        <v>1052</v>
      </c>
      <c r="G470" s="107" t="s">
        <v>4297</v>
      </c>
      <c r="I470" s="103">
        <v>8900</v>
      </c>
      <c r="J470" s="103">
        <v>1200</v>
      </c>
      <c r="M470" s="103">
        <v>1200</v>
      </c>
      <c r="N470" s="103">
        <v>1200</v>
      </c>
    </row>
    <row r="471" spans="1:14" x14ac:dyDescent="0.25">
      <c r="A471" s="68" t="s">
        <v>4353</v>
      </c>
      <c r="B471" s="85" t="s">
        <v>3947</v>
      </c>
      <c r="C471" s="105" t="s">
        <v>4182</v>
      </c>
      <c r="D471" t="s">
        <v>2336</v>
      </c>
      <c r="E471" t="s">
        <v>2180</v>
      </c>
      <c r="G471" s="107" t="s">
        <v>4297</v>
      </c>
      <c r="I471" s="103">
        <v>44500</v>
      </c>
      <c r="J471" s="103">
        <v>6000</v>
      </c>
      <c r="M471" s="103">
        <v>6000</v>
      </c>
      <c r="N471" s="103">
        <v>6000</v>
      </c>
    </row>
    <row r="472" spans="1:14" x14ac:dyDescent="0.25">
      <c r="A472" s="68" t="s">
        <v>4354</v>
      </c>
      <c r="B472" s="85" t="s">
        <v>3949</v>
      </c>
      <c r="C472" s="105" t="s">
        <v>4182</v>
      </c>
      <c r="D472" t="s">
        <v>4355</v>
      </c>
      <c r="E472" t="s">
        <v>1184</v>
      </c>
      <c r="G472" s="107" t="s">
        <v>4297</v>
      </c>
      <c r="I472" s="103">
        <v>12000</v>
      </c>
      <c r="J472" s="103">
        <v>3600</v>
      </c>
      <c r="M472" s="103">
        <v>3600</v>
      </c>
      <c r="N472" s="103">
        <v>3600</v>
      </c>
    </row>
    <row r="473" spans="1:14" x14ac:dyDescent="0.25">
      <c r="A473" s="68" t="s">
        <v>4356</v>
      </c>
      <c r="B473" s="85" t="s">
        <v>3955</v>
      </c>
      <c r="C473" s="105" t="s">
        <v>4357</v>
      </c>
      <c r="D473" t="s">
        <v>1243</v>
      </c>
      <c r="E473" t="s">
        <v>1116</v>
      </c>
      <c r="G473" s="107" t="s">
        <v>4297</v>
      </c>
      <c r="I473" s="103">
        <v>20000</v>
      </c>
      <c r="J473" s="103">
        <v>6000</v>
      </c>
      <c r="M473" s="103">
        <v>6000</v>
      </c>
      <c r="N473" s="103">
        <v>6000</v>
      </c>
    </row>
    <row r="474" spans="1:14" x14ac:dyDescent="0.35">
      <c r="A474" s="68" t="s">
        <v>4358</v>
      </c>
      <c r="C474" s="105" t="s">
        <v>3956</v>
      </c>
      <c r="D474" t="s">
        <v>4359</v>
      </c>
      <c r="E474" t="s">
        <v>1490</v>
      </c>
      <c r="G474" s="107" t="s">
        <v>4297</v>
      </c>
      <c r="I474" s="103">
        <v>6000</v>
      </c>
      <c r="J474" s="103">
        <v>1800</v>
      </c>
      <c r="M474" s="103">
        <v>1800</v>
      </c>
      <c r="N474" s="103">
        <v>1800</v>
      </c>
    </row>
    <row r="475" spans="1:14" x14ac:dyDescent="0.25">
      <c r="A475" s="68" t="s">
        <v>4360</v>
      </c>
      <c r="B475" s="85" t="s">
        <v>4017</v>
      </c>
      <c r="C475" s="105" t="s">
        <v>4361</v>
      </c>
      <c r="D475" t="s">
        <v>2336</v>
      </c>
      <c r="E475" t="s">
        <v>1043</v>
      </c>
      <c r="G475" s="107" t="s">
        <v>4297</v>
      </c>
      <c r="I475" s="103">
        <v>44500</v>
      </c>
      <c r="J475" s="103">
        <v>6000</v>
      </c>
      <c r="M475" s="103">
        <v>6000</v>
      </c>
      <c r="N475" s="103">
        <v>6000</v>
      </c>
    </row>
    <row r="476" spans="1:14" x14ac:dyDescent="0.25">
      <c r="A476" s="68" t="s">
        <v>4362</v>
      </c>
      <c r="B476" s="85" t="s">
        <v>4030</v>
      </c>
      <c r="C476" s="105" t="s">
        <v>4363</v>
      </c>
      <c r="D476" t="s">
        <v>1693</v>
      </c>
      <c r="E476" t="s">
        <v>1687</v>
      </c>
      <c r="G476" s="107" t="s">
        <v>4297</v>
      </c>
      <c r="I476" s="103">
        <v>43000</v>
      </c>
      <c r="J476" s="103">
        <v>6000</v>
      </c>
      <c r="M476" s="103">
        <v>6000</v>
      </c>
      <c r="N476" s="103">
        <v>6000</v>
      </c>
    </row>
    <row r="477" spans="1:14" x14ac:dyDescent="0.35">
      <c r="A477" s="68" t="s">
        <v>4364</v>
      </c>
      <c r="C477" s="105" t="s">
        <v>4276</v>
      </c>
      <c r="D477" t="s">
        <v>2432</v>
      </c>
      <c r="E477" t="s">
        <v>1348</v>
      </c>
      <c r="G477" s="107" t="s">
        <v>4297</v>
      </c>
      <c r="I477" s="103">
        <v>2000</v>
      </c>
      <c r="J477" s="103">
        <v>600</v>
      </c>
      <c r="M477" s="103">
        <v>600</v>
      </c>
      <c r="N477" s="103">
        <v>600</v>
      </c>
    </row>
    <row r="478" spans="1:14" x14ac:dyDescent="0.35">
      <c r="A478" s="68" t="s">
        <v>4365</v>
      </c>
      <c r="C478" s="105" t="s">
        <v>4069</v>
      </c>
      <c r="D478" t="s">
        <v>4346</v>
      </c>
      <c r="E478" t="s">
        <v>2021</v>
      </c>
      <c r="G478" s="107" t="s">
        <v>4297</v>
      </c>
      <c r="I478" s="103">
        <v>44500</v>
      </c>
      <c r="J478" s="103">
        <v>6000</v>
      </c>
      <c r="M478" s="103">
        <v>6000</v>
      </c>
      <c r="N478" s="103">
        <v>6000</v>
      </c>
    </row>
    <row r="479" spans="1:14" x14ac:dyDescent="0.35">
      <c r="A479" s="68" t="s">
        <v>4366</v>
      </c>
      <c r="C479" s="105" t="s">
        <v>4367</v>
      </c>
      <c r="D479" t="s">
        <v>1936</v>
      </c>
      <c r="E479" t="s">
        <v>1062</v>
      </c>
      <c r="G479" s="107" t="s">
        <v>4297</v>
      </c>
      <c r="I479" s="103">
        <v>17800</v>
      </c>
      <c r="J479" s="103">
        <v>2400</v>
      </c>
      <c r="M479" s="103">
        <v>2400</v>
      </c>
      <c r="N479" s="103">
        <v>2400</v>
      </c>
    </row>
    <row r="480" spans="1:14" x14ac:dyDescent="0.25">
      <c r="A480" s="68" t="s">
        <v>4368</v>
      </c>
      <c r="B480" s="85" t="s">
        <v>4084</v>
      </c>
      <c r="C480" s="105" t="s">
        <v>4369</v>
      </c>
      <c r="D480" t="s">
        <v>4346</v>
      </c>
      <c r="E480" t="s">
        <v>1116</v>
      </c>
      <c r="G480" s="107" t="s">
        <v>4297</v>
      </c>
      <c r="I480" s="103">
        <v>17800</v>
      </c>
      <c r="J480" s="103">
        <v>2400</v>
      </c>
      <c r="M480" s="103">
        <v>2400</v>
      </c>
      <c r="N480" s="103">
        <v>2400</v>
      </c>
    </row>
    <row r="481" spans="1:14" x14ac:dyDescent="0.25">
      <c r="A481" s="68" t="s">
        <v>4370</v>
      </c>
      <c r="B481" s="85" t="s">
        <v>4113</v>
      </c>
      <c r="C481" s="105" t="s">
        <v>4371</v>
      </c>
      <c r="D481" t="s">
        <v>4267</v>
      </c>
      <c r="E481" t="s">
        <v>1071</v>
      </c>
      <c r="G481" s="107" t="s">
        <v>4297</v>
      </c>
      <c r="I481" s="103">
        <v>34400</v>
      </c>
      <c r="J481" s="103">
        <v>4800</v>
      </c>
      <c r="M481" s="103">
        <v>4800</v>
      </c>
      <c r="N481" s="103">
        <v>4800</v>
      </c>
    </row>
    <row r="482" spans="1:14" x14ac:dyDescent="0.25">
      <c r="A482" s="68" t="s">
        <v>4372</v>
      </c>
      <c r="B482" s="85" t="s">
        <v>4119</v>
      </c>
      <c r="C482" s="105" t="s">
        <v>4373</v>
      </c>
      <c r="D482" t="s">
        <v>1693</v>
      </c>
      <c r="E482" t="s">
        <v>1184</v>
      </c>
      <c r="G482" s="107" t="s">
        <v>4297</v>
      </c>
      <c r="I482" s="103">
        <v>26700</v>
      </c>
      <c r="J482" s="103">
        <v>3600</v>
      </c>
      <c r="M482" s="103">
        <v>3600</v>
      </c>
      <c r="N482" s="103">
        <v>3600</v>
      </c>
    </row>
    <row r="483" spans="1:14" x14ac:dyDescent="0.25">
      <c r="A483" s="68" t="s">
        <v>4374</v>
      </c>
      <c r="B483" s="85" t="s">
        <v>4137</v>
      </c>
      <c r="C483" s="105" t="s">
        <v>1730</v>
      </c>
      <c r="D483" t="s">
        <v>2512</v>
      </c>
      <c r="E483" t="s">
        <v>1647</v>
      </c>
      <c r="G483" s="107" t="s">
        <v>4297</v>
      </c>
      <c r="I483" s="103">
        <v>6000</v>
      </c>
      <c r="J483" s="103">
        <v>1800</v>
      </c>
      <c r="M483" s="103">
        <v>1800</v>
      </c>
      <c r="N483" s="103">
        <v>1800</v>
      </c>
    </row>
    <row r="484" spans="1:14" x14ac:dyDescent="0.25">
      <c r="A484" s="68" t="s">
        <v>4375</v>
      </c>
      <c r="B484" s="85" t="s">
        <v>4159</v>
      </c>
      <c r="C484" s="105" t="s">
        <v>4155</v>
      </c>
      <c r="D484" t="s">
        <v>1348</v>
      </c>
      <c r="E484" t="s">
        <v>2043</v>
      </c>
      <c r="G484" s="107" t="s">
        <v>4297</v>
      </c>
      <c r="I484" s="103">
        <v>4000</v>
      </c>
      <c r="J484" s="103">
        <v>1200</v>
      </c>
      <c r="M484" s="103">
        <v>1200</v>
      </c>
      <c r="N484" s="103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A42E-B939-44DF-A3E0-8348116E5C8B}">
  <dimension ref="A1:U103"/>
  <sheetViews>
    <sheetView workbookViewId="0">
      <selection sqref="A1:XFD1048576"/>
    </sheetView>
  </sheetViews>
  <sheetFormatPr baseColWidth="10" defaultRowHeight="15" x14ac:dyDescent="0.25"/>
  <cols>
    <col min="17" max="17" width="14.42578125" customWidth="1"/>
    <col min="18" max="18" width="14.140625" customWidth="1"/>
  </cols>
  <sheetData>
    <row r="1" spans="1:21" ht="18" x14ac:dyDescent="0.25">
      <c r="B1" s="10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ht="90" x14ac:dyDescent="0.25">
      <c r="A2" s="161" t="s">
        <v>1</v>
      </c>
      <c r="B2" s="162" t="s">
        <v>24</v>
      </c>
      <c r="C2" s="162" t="s">
        <v>7</v>
      </c>
      <c r="D2" s="162" t="s">
        <v>8</v>
      </c>
      <c r="E2" s="162" t="s">
        <v>9</v>
      </c>
      <c r="F2" s="162" t="s">
        <v>5</v>
      </c>
      <c r="G2" s="3" t="s">
        <v>10</v>
      </c>
      <c r="H2" s="162" t="s">
        <v>11</v>
      </c>
      <c r="I2" s="162" t="s">
        <v>0</v>
      </c>
      <c r="J2" s="162" t="s">
        <v>12</v>
      </c>
      <c r="K2" s="162" t="s">
        <v>13</v>
      </c>
      <c r="L2" s="162" t="s">
        <v>6</v>
      </c>
      <c r="M2" s="162" t="s">
        <v>14</v>
      </c>
      <c r="N2" s="162" t="s">
        <v>15</v>
      </c>
      <c r="O2" s="162" t="s">
        <v>16</v>
      </c>
      <c r="P2" s="162" t="s">
        <v>17</v>
      </c>
      <c r="Q2" s="162" t="s">
        <v>18</v>
      </c>
      <c r="R2" s="162" t="s">
        <v>19</v>
      </c>
      <c r="S2" s="162" t="s">
        <v>20</v>
      </c>
      <c r="T2" s="162" t="s">
        <v>21</v>
      </c>
      <c r="U2" s="162" t="s">
        <v>22</v>
      </c>
    </row>
    <row r="3" spans="1:21" ht="18.75" x14ac:dyDescent="0.25">
      <c r="A3" s="163" t="s">
        <v>4795</v>
      </c>
      <c r="B3" s="163" t="s">
        <v>4796</v>
      </c>
      <c r="C3" s="163" t="s">
        <v>4797</v>
      </c>
      <c r="D3" s="163" t="s">
        <v>613</v>
      </c>
      <c r="E3" s="163" t="s">
        <v>4798</v>
      </c>
      <c r="F3" s="164"/>
      <c r="G3" s="165" t="s">
        <v>26</v>
      </c>
      <c r="H3" s="166"/>
      <c r="I3" s="163"/>
      <c r="J3" s="9" t="s">
        <v>4799</v>
      </c>
      <c r="K3" s="90" t="s">
        <v>4800</v>
      </c>
      <c r="L3" s="163">
        <v>38700</v>
      </c>
      <c r="M3" s="90">
        <v>4661215581</v>
      </c>
      <c r="N3" s="163" t="s">
        <v>2903</v>
      </c>
      <c r="O3" s="167">
        <v>4330</v>
      </c>
      <c r="P3" s="163" t="s">
        <v>4801</v>
      </c>
      <c r="Q3" s="168">
        <v>45421</v>
      </c>
      <c r="R3" s="168">
        <v>45421</v>
      </c>
      <c r="S3" s="163" t="s">
        <v>4802</v>
      </c>
      <c r="T3" s="163" t="s">
        <v>28</v>
      </c>
      <c r="U3" s="169">
        <v>7000</v>
      </c>
    </row>
    <row r="4" spans="1:21" ht="18.75" x14ac:dyDescent="0.25">
      <c r="A4" s="163"/>
      <c r="B4" s="163" t="s">
        <v>4796</v>
      </c>
      <c r="C4" s="163" t="s">
        <v>4797</v>
      </c>
      <c r="D4" s="163" t="s">
        <v>259</v>
      </c>
      <c r="E4" s="163" t="s">
        <v>711</v>
      </c>
      <c r="F4" s="164" t="s">
        <v>4803</v>
      </c>
      <c r="G4" s="165" t="s">
        <v>26</v>
      </c>
      <c r="H4" s="166">
        <v>19192</v>
      </c>
      <c r="I4" s="163"/>
      <c r="J4" s="9" t="s">
        <v>4804</v>
      </c>
      <c r="K4" s="90" t="s">
        <v>4800</v>
      </c>
      <c r="L4" s="163">
        <v>38700</v>
      </c>
      <c r="M4" s="90">
        <v>4661215456</v>
      </c>
      <c r="N4" s="163" t="s">
        <v>2903</v>
      </c>
      <c r="O4" s="167">
        <v>4330</v>
      </c>
      <c r="P4" s="163" t="s">
        <v>4801</v>
      </c>
      <c r="Q4" s="168">
        <v>45421</v>
      </c>
      <c r="R4" s="168">
        <v>45421</v>
      </c>
      <c r="S4" s="163" t="s">
        <v>4802</v>
      </c>
      <c r="T4" s="163" t="s">
        <v>28</v>
      </c>
      <c r="U4" s="169">
        <v>7000</v>
      </c>
    </row>
    <row r="5" spans="1:21" ht="18.75" x14ac:dyDescent="0.25">
      <c r="A5" s="163"/>
      <c r="B5" s="163" t="s">
        <v>4796</v>
      </c>
      <c r="C5" s="163" t="s">
        <v>4805</v>
      </c>
      <c r="D5" s="163" t="s">
        <v>4806</v>
      </c>
      <c r="E5" s="163" t="s">
        <v>2923</v>
      </c>
      <c r="F5" s="164" t="s">
        <v>4807</v>
      </c>
      <c r="G5" s="165" t="s">
        <v>26</v>
      </c>
      <c r="H5" s="166">
        <v>35171</v>
      </c>
      <c r="I5" s="163"/>
      <c r="J5" s="9" t="s">
        <v>4808</v>
      </c>
      <c r="K5" s="90" t="s">
        <v>4800</v>
      </c>
      <c r="L5" s="163">
        <v>38700</v>
      </c>
      <c r="M5" s="90">
        <v>4661259488</v>
      </c>
      <c r="N5" s="163" t="s">
        <v>2903</v>
      </c>
      <c r="O5" s="167">
        <v>4330</v>
      </c>
      <c r="P5" s="163" t="s">
        <v>4801</v>
      </c>
      <c r="Q5" s="168">
        <v>45421</v>
      </c>
      <c r="R5" s="168">
        <v>45421</v>
      </c>
      <c r="S5" s="163" t="s">
        <v>4802</v>
      </c>
      <c r="T5" s="163" t="s">
        <v>28</v>
      </c>
      <c r="U5" s="169">
        <v>7000</v>
      </c>
    </row>
    <row r="6" spans="1:21" ht="18.75" x14ac:dyDescent="0.25">
      <c r="A6" s="163"/>
      <c r="B6" s="163" t="s">
        <v>4796</v>
      </c>
      <c r="C6" s="163" t="s">
        <v>4809</v>
      </c>
      <c r="D6" s="163" t="s">
        <v>765</v>
      </c>
      <c r="E6" s="163" t="s">
        <v>119</v>
      </c>
      <c r="F6" s="164" t="s">
        <v>4810</v>
      </c>
      <c r="G6" s="165" t="s">
        <v>26</v>
      </c>
      <c r="H6" s="166">
        <v>27883</v>
      </c>
      <c r="I6" s="163"/>
      <c r="J6" s="9" t="s">
        <v>4811</v>
      </c>
      <c r="K6" s="90" t="s">
        <v>4800</v>
      </c>
      <c r="L6" s="163">
        <v>38700</v>
      </c>
      <c r="M6" s="90">
        <v>4613990302</v>
      </c>
      <c r="N6" s="163" t="s">
        <v>2903</v>
      </c>
      <c r="O6" s="167">
        <v>4330</v>
      </c>
      <c r="P6" s="163" t="s">
        <v>4801</v>
      </c>
      <c r="Q6" s="168">
        <v>45421</v>
      </c>
      <c r="R6" s="168">
        <v>45421</v>
      </c>
      <c r="S6" s="163" t="s">
        <v>4802</v>
      </c>
      <c r="T6" s="163" t="s">
        <v>28</v>
      </c>
      <c r="U6" s="169">
        <v>7000</v>
      </c>
    </row>
    <row r="7" spans="1:21" ht="18.75" x14ac:dyDescent="0.25">
      <c r="A7" s="163"/>
      <c r="B7" s="163" t="s">
        <v>4796</v>
      </c>
      <c r="C7" s="163" t="s">
        <v>4812</v>
      </c>
      <c r="D7" s="163" t="s">
        <v>765</v>
      </c>
      <c r="E7" s="163" t="s">
        <v>4813</v>
      </c>
      <c r="F7" s="164" t="s">
        <v>4814</v>
      </c>
      <c r="G7" s="165" t="s">
        <v>26</v>
      </c>
      <c r="H7" s="166">
        <v>33979</v>
      </c>
      <c r="I7" s="163"/>
      <c r="J7" s="9" t="s">
        <v>4815</v>
      </c>
      <c r="K7" s="90" t="s">
        <v>4800</v>
      </c>
      <c r="L7" s="163">
        <v>38700</v>
      </c>
      <c r="M7" s="90">
        <v>4661868848</v>
      </c>
      <c r="N7" s="163" t="s">
        <v>2903</v>
      </c>
      <c r="O7" s="167">
        <v>4330</v>
      </c>
      <c r="P7" s="163" t="s">
        <v>4801</v>
      </c>
      <c r="Q7" s="168">
        <v>45421</v>
      </c>
      <c r="R7" s="168">
        <v>45421</v>
      </c>
      <c r="S7" s="163" t="s">
        <v>4802</v>
      </c>
      <c r="T7" s="163" t="s">
        <v>28</v>
      </c>
      <c r="U7" s="169">
        <v>7000</v>
      </c>
    </row>
    <row r="8" spans="1:21" ht="18.75" x14ac:dyDescent="0.25">
      <c r="A8" s="163"/>
      <c r="B8" s="163" t="s">
        <v>4796</v>
      </c>
      <c r="C8" s="163" t="s">
        <v>4816</v>
      </c>
      <c r="D8" s="163" t="s">
        <v>4817</v>
      </c>
      <c r="E8" s="163" t="s">
        <v>893</v>
      </c>
      <c r="F8" s="164" t="s">
        <v>4818</v>
      </c>
      <c r="G8" s="165" t="s">
        <v>26</v>
      </c>
      <c r="H8" s="166">
        <v>31136</v>
      </c>
      <c r="I8" s="163"/>
      <c r="J8" s="9" t="s">
        <v>4819</v>
      </c>
      <c r="K8" s="90" t="s">
        <v>4800</v>
      </c>
      <c r="L8" s="163">
        <v>38700</v>
      </c>
      <c r="M8" s="90">
        <v>4661003805</v>
      </c>
      <c r="N8" s="163" t="s">
        <v>2903</v>
      </c>
      <c r="O8" s="167">
        <v>4330</v>
      </c>
      <c r="P8" s="163" t="s">
        <v>4801</v>
      </c>
      <c r="Q8" s="168">
        <v>45421</v>
      </c>
      <c r="R8" s="168">
        <v>45421</v>
      </c>
      <c r="S8" s="163" t="s">
        <v>4802</v>
      </c>
      <c r="T8" s="163" t="s">
        <v>28</v>
      </c>
      <c r="U8" s="169">
        <v>7000</v>
      </c>
    </row>
    <row r="9" spans="1:21" ht="18.75" x14ac:dyDescent="0.25">
      <c r="A9" s="163"/>
      <c r="B9" s="163" t="s">
        <v>4796</v>
      </c>
      <c r="C9" s="163" t="s">
        <v>4820</v>
      </c>
      <c r="D9" s="163" t="s">
        <v>80</v>
      </c>
      <c r="E9" s="163" t="s">
        <v>424</v>
      </c>
      <c r="F9" s="164" t="s">
        <v>4821</v>
      </c>
      <c r="G9" s="165" t="s">
        <v>26</v>
      </c>
      <c r="H9" s="166">
        <v>29179</v>
      </c>
      <c r="I9" s="163"/>
      <c r="J9" s="9" t="s">
        <v>4822</v>
      </c>
      <c r="K9" s="90" t="s">
        <v>4800</v>
      </c>
      <c r="L9" s="163">
        <v>38700</v>
      </c>
      <c r="M9" s="90">
        <v>4661604698</v>
      </c>
      <c r="N9" s="163" t="s">
        <v>2903</v>
      </c>
      <c r="O9" s="167">
        <v>4330</v>
      </c>
      <c r="P9" s="163" t="s">
        <v>4801</v>
      </c>
      <c r="Q9" s="168">
        <v>45421</v>
      </c>
      <c r="R9" s="168">
        <v>45421</v>
      </c>
      <c r="S9" s="163" t="s">
        <v>4802</v>
      </c>
      <c r="T9" s="163" t="s">
        <v>28</v>
      </c>
      <c r="U9" s="169">
        <v>7000</v>
      </c>
    </row>
    <row r="10" spans="1:21" ht="18.75" x14ac:dyDescent="0.25">
      <c r="A10" s="163"/>
      <c r="B10" s="163" t="s">
        <v>4796</v>
      </c>
      <c r="C10" s="170" t="s">
        <v>4823</v>
      </c>
      <c r="D10" s="170" t="s">
        <v>835</v>
      </c>
      <c r="E10" s="170" t="s">
        <v>832</v>
      </c>
      <c r="F10" s="171" t="s">
        <v>4824</v>
      </c>
      <c r="G10" s="165" t="s">
        <v>26</v>
      </c>
      <c r="H10" s="172">
        <v>25864</v>
      </c>
      <c r="I10" s="170"/>
      <c r="J10" s="9" t="s">
        <v>4825</v>
      </c>
      <c r="K10" s="90" t="s">
        <v>4800</v>
      </c>
      <c r="L10" s="163">
        <v>38700</v>
      </c>
      <c r="M10" s="90">
        <v>4661010928</v>
      </c>
      <c r="N10" s="170" t="s">
        <v>2903</v>
      </c>
      <c r="O10" s="167">
        <v>4330</v>
      </c>
      <c r="P10" s="163" t="s">
        <v>4801</v>
      </c>
      <c r="Q10" s="168">
        <v>45421</v>
      </c>
      <c r="R10" s="168">
        <v>45421</v>
      </c>
      <c r="S10" s="163" t="s">
        <v>4802</v>
      </c>
      <c r="T10" s="170" t="s">
        <v>28</v>
      </c>
      <c r="U10" s="169">
        <v>7000</v>
      </c>
    </row>
    <row r="11" spans="1:21" ht="18.75" x14ac:dyDescent="0.25">
      <c r="A11" s="163"/>
      <c r="B11" s="164" t="s">
        <v>4796</v>
      </c>
      <c r="C11" s="165" t="s">
        <v>4826</v>
      </c>
      <c r="D11" s="165" t="s">
        <v>3182</v>
      </c>
      <c r="E11" s="165" t="s">
        <v>61</v>
      </c>
      <c r="F11" s="173" t="s">
        <v>4827</v>
      </c>
      <c r="G11" s="165" t="s">
        <v>26</v>
      </c>
      <c r="H11" s="174">
        <v>23755</v>
      </c>
      <c r="I11" s="165"/>
      <c r="J11" s="9" t="s">
        <v>4828</v>
      </c>
      <c r="K11" s="90" t="s">
        <v>4800</v>
      </c>
      <c r="L11" s="163">
        <v>38700</v>
      </c>
      <c r="M11" s="90">
        <v>4661156128</v>
      </c>
      <c r="N11" s="170" t="s">
        <v>2903</v>
      </c>
      <c r="O11" s="167">
        <v>4330</v>
      </c>
      <c r="P11" s="163" t="s">
        <v>4801</v>
      </c>
      <c r="Q11" s="168">
        <v>45421</v>
      </c>
      <c r="R11" s="168">
        <v>45421</v>
      </c>
      <c r="S11" s="163" t="s">
        <v>4802</v>
      </c>
      <c r="T11" s="170" t="s">
        <v>28</v>
      </c>
      <c r="U11" s="169">
        <v>7000</v>
      </c>
    </row>
    <row r="12" spans="1:21" ht="18.75" x14ac:dyDescent="0.25">
      <c r="A12" s="163"/>
      <c r="B12" s="164" t="s">
        <v>4796</v>
      </c>
      <c r="C12" s="165" t="s">
        <v>4829</v>
      </c>
      <c r="D12" s="165" t="s">
        <v>248</v>
      </c>
      <c r="E12" s="165" t="s">
        <v>249</v>
      </c>
      <c r="F12" s="173" t="s">
        <v>4830</v>
      </c>
      <c r="G12" s="165" t="s">
        <v>26</v>
      </c>
      <c r="H12" s="174">
        <v>26498</v>
      </c>
      <c r="I12" s="165"/>
      <c r="J12" s="9" t="s">
        <v>4831</v>
      </c>
      <c r="K12" s="90" t="s">
        <v>1590</v>
      </c>
      <c r="L12" s="163">
        <v>38700</v>
      </c>
      <c r="M12" s="90">
        <v>4661269107</v>
      </c>
      <c r="N12" s="170" t="s">
        <v>2903</v>
      </c>
      <c r="O12" s="167">
        <v>4330</v>
      </c>
      <c r="P12" s="163" t="s">
        <v>4801</v>
      </c>
      <c r="Q12" s="168">
        <v>45421</v>
      </c>
      <c r="R12" s="168">
        <v>45421</v>
      </c>
      <c r="S12" s="163" t="s">
        <v>4802</v>
      </c>
      <c r="T12" s="170" t="s">
        <v>28</v>
      </c>
      <c r="U12" s="169">
        <v>7000</v>
      </c>
    </row>
    <row r="13" spans="1:21" ht="18.75" x14ac:dyDescent="0.25">
      <c r="A13" s="163"/>
      <c r="B13" s="164" t="s">
        <v>4796</v>
      </c>
      <c r="C13" s="165" t="s">
        <v>4832</v>
      </c>
      <c r="D13" s="165" t="s">
        <v>408</v>
      </c>
      <c r="E13" s="165" t="s">
        <v>80</v>
      </c>
      <c r="F13" s="173" t="s">
        <v>4833</v>
      </c>
      <c r="G13" s="165" t="s">
        <v>26</v>
      </c>
      <c r="H13" s="174">
        <v>29152</v>
      </c>
      <c r="I13" s="165"/>
      <c r="J13" s="9" t="s">
        <v>4834</v>
      </c>
      <c r="K13" s="90" t="s">
        <v>4800</v>
      </c>
      <c r="L13" s="163">
        <v>38700</v>
      </c>
      <c r="M13" s="90"/>
      <c r="N13" s="170" t="s">
        <v>2903</v>
      </c>
      <c r="O13" s="167">
        <v>4330</v>
      </c>
      <c r="P13" s="163" t="s">
        <v>4801</v>
      </c>
      <c r="Q13" s="168">
        <v>45421</v>
      </c>
      <c r="R13" s="168">
        <v>45421</v>
      </c>
      <c r="S13" s="163" t="s">
        <v>4802</v>
      </c>
      <c r="T13" s="170" t="s">
        <v>28</v>
      </c>
      <c r="U13" s="169">
        <v>7000</v>
      </c>
    </row>
    <row r="14" spans="1:21" ht="18.75" x14ac:dyDescent="0.25">
      <c r="A14" s="163"/>
      <c r="B14" s="164" t="s">
        <v>4796</v>
      </c>
      <c r="C14" s="165" t="s">
        <v>4835</v>
      </c>
      <c r="D14" s="165" t="s">
        <v>578</v>
      </c>
      <c r="E14" s="165" t="s">
        <v>476</v>
      </c>
      <c r="F14" s="173" t="s">
        <v>4836</v>
      </c>
      <c r="G14" s="165" t="s">
        <v>26</v>
      </c>
      <c r="H14" s="174">
        <v>26811</v>
      </c>
      <c r="I14" s="165"/>
      <c r="J14" s="9" t="s">
        <v>4834</v>
      </c>
      <c r="K14" s="90" t="s">
        <v>4800</v>
      </c>
      <c r="L14" s="163">
        <v>38700</v>
      </c>
      <c r="M14" s="90">
        <v>4871346741</v>
      </c>
      <c r="N14" s="170" t="s">
        <v>2903</v>
      </c>
      <c r="O14" s="167">
        <v>4330</v>
      </c>
      <c r="P14" s="163" t="s">
        <v>4801</v>
      </c>
      <c r="Q14" s="168">
        <v>45421</v>
      </c>
      <c r="R14" s="168">
        <v>45421</v>
      </c>
      <c r="S14" s="163" t="s">
        <v>4802</v>
      </c>
      <c r="T14" s="170" t="s">
        <v>28</v>
      </c>
      <c r="U14" s="169">
        <v>7000</v>
      </c>
    </row>
    <row r="15" spans="1:21" ht="18.75" x14ac:dyDescent="0.25">
      <c r="A15" s="163"/>
      <c r="B15" s="164" t="s">
        <v>4796</v>
      </c>
      <c r="C15" s="165" t="s">
        <v>4837</v>
      </c>
      <c r="D15" s="165" t="s">
        <v>2991</v>
      </c>
      <c r="E15" s="165" t="s">
        <v>119</v>
      </c>
      <c r="F15" s="173" t="s">
        <v>4838</v>
      </c>
      <c r="G15" s="165" t="s">
        <v>26</v>
      </c>
      <c r="H15" s="174">
        <v>38226</v>
      </c>
      <c r="I15" s="165"/>
      <c r="J15" s="9" t="s">
        <v>4839</v>
      </c>
      <c r="K15" s="90" t="s">
        <v>4800</v>
      </c>
      <c r="L15" s="163">
        <v>38700</v>
      </c>
      <c r="M15" s="90">
        <v>4661024150</v>
      </c>
      <c r="N15" s="170" t="s">
        <v>2903</v>
      </c>
      <c r="O15" s="167">
        <v>4330</v>
      </c>
      <c r="P15" s="163" t="s">
        <v>4801</v>
      </c>
      <c r="Q15" s="168">
        <v>45421</v>
      </c>
      <c r="R15" s="168">
        <v>45421</v>
      </c>
      <c r="S15" s="163" t="s">
        <v>4802</v>
      </c>
      <c r="T15" s="170" t="s">
        <v>28</v>
      </c>
      <c r="U15" s="169">
        <v>7000</v>
      </c>
    </row>
    <row r="16" spans="1:21" ht="18.75" x14ac:dyDescent="0.25">
      <c r="A16" s="163"/>
      <c r="B16" s="164" t="s">
        <v>4796</v>
      </c>
      <c r="C16" s="165" t="s">
        <v>4840</v>
      </c>
      <c r="D16" s="165" t="s">
        <v>4841</v>
      </c>
      <c r="E16" s="165" t="s">
        <v>3146</v>
      </c>
      <c r="F16" s="173" t="s">
        <v>4842</v>
      </c>
      <c r="G16" s="165" t="s">
        <v>26</v>
      </c>
      <c r="H16" s="174">
        <v>33758</v>
      </c>
      <c r="I16" s="165"/>
      <c r="J16" s="9" t="s">
        <v>4843</v>
      </c>
      <c r="K16" s="90" t="s">
        <v>4800</v>
      </c>
      <c r="L16" s="163">
        <v>38700</v>
      </c>
      <c r="M16" s="90">
        <v>4661206622</v>
      </c>
      <c r="N16" s="170" t="s">
        <v>2903</v>
      </c>
      <c r="O16" s="167">
        <v>4330</v>
      </c>
      <c r="P16" s="163" t="s">
        <v>4801</v>
      </c>
      <c r="Q16" s="168">
        <v>45421</v>
      </c>
      <c r="R16" s="168">
        <v>45421</v>
      </c>
      <c r="S16" s="163" t="s">
        <v>4802</v>
      </c>
      <c r="T16" s="170" t="s">
        <v>28</v>
      </c>
      <c r="U16" s="169">
        <v>7000</v>
      </c>
    </row>
    <row r="17" spans="1:21" ht="18.75" x14ac:dyDescent="0.25">
      <c r="A17" s="163"/>
      <c r="B17" s="164" t="s">
        <v>4796</v>
      </c>
      <c r="C17" s="165" t="s">
        <v>4844</v>
      </c>
      <c r="D17" s="165" t="s">
        <v>573</v>
      </c>
      <c r="E17" s="165" t="s">
        <v>3146</v>
      </c>
      <c r="F17" s="173" t="s">
        <v>4845</v>
      </c>
      <c r="G17" s="165" t="s">
        <v>26</v>
      </c>
      <c r="H17" s="174">
        <v>36266</v>
      </c>
      <c r="I17" s="165"/>
      <c r="J17" s="9" t="s">
        <v>4846</v>
      </c>
      <c r="K17" s="90" t="s">
        <v>4800</v>
      </c>
      <c r="L17" s="163">
        <v>38700</v>
      </c>
      <c r="M17" s="90">
        <v>4662357404</v>
      </c>
      <c r="N17" s="170" t="s">
        <v>2903</v>
      </c>
      <c r="O17" s="167">
        <v>4330</v>
      </c>
      <c r="P17" s="163" t="s">
        <v>4801</v>
      </c>
      <c r="Q17" s="168">
        <v>45421</v>
      </c>
      <c r="R17" s="168">
        <v>45421</v>
      </c>
      <c r="S17" s="163" t="s">
        <v>4802</v>
      </c>
      <c r="T17" s="170" t="s">
        <v>28</v>
      </c>
      <c r="U17" s="169">
        <v>7000</v>
      </c>
    </row>
    <row r="18" spans="1:21" ht="18.75" x14ac:dyDescent="0.25">
      <c r="A18" s="163"/>
      <c r="B18" s="164" t="s">
        <v>4796</v>
      </c>
      <c r="C18" s="165" t="s">
        <v>4823</v>
      </c>
      <c r="D18" s="165" t="s">
        <v>972</v>
      </c>
      <c r="E18" s="165" t="s">
        <v>4847</v>
      </c>
      <c r="F18" s="173" t="s">
        <v>4848</v>
      </c>
      <c r="G18" s="165" t="s">
        <v>26</v>
      </c>
      <c r="H18" s="174">
        <v>25491</v>
      </c>
      <c r="I18" s="165"/>
      <c r="J18" s="9" t="s">
        <v>4849</v>
      </c>
      <c r="K18" s="90" t="s">
        <v>4800</v>
      </c>
      <c r="L18" s="163">
        <v>38700</v>
      </c>
      <c r="M18" s="90">
        <v>4661340491</v>
      </c>
      <c r="N18" s="170" t="s">
        <v>2903</v>
      </c>
      <c r="O18" s="167">
        <v>4330</v>
      </c>
      <c r="P18" s="163" t="s">
        <v>4801</v>
      </c>
      <c r="Q18" s="168">
        <v>45421</v>
      </c>
      <c r="R18" s="168">
        <v>45421</v>
      </c>
      <c r="S18" s="163" t="s">
        <v>4802</v>
      </c>
      <c r="T18" s="170" t="s">
        <v>28</v>
      </c>
      <c r="U18" s="169">
        <v>7000</v>
      </c>
    </row>
    <row r="19" spans="1:21" ht="18.75" x14ac:dyDescent="0.25">
      <c r="A19" s="163"/>
      <c r="B19" s="164" t="s">
        <v>4796</v>
      </c>
      <c r="C19" s="165" t="s">
        <v>855</v>
      </c>
      <c r="D19" s="165" t="s">
        <v>445</v>
      </c>
      <c r="E19" s="165" t="s">
        <v>4850</v>
      </c>
      <c r="F19" s="165" t="s">
        <v>4851</v>
      </c>
      <c r="G19" s="165" t="s">
        <v>26</v>
      </c>
      <c r="H19" s="175">
        <v>25385</v>
      </c>
      <c r="I19" s="165"/>
      <c r="J19" s="9" t="s">
        <v>4852</v>
      </c>
      <c r="K19" s="90" t="s">
        <v>4800</v>
      </c>
      <c r="L19" s="163">
        <v>38700</v>
      </c>
      <c r="M19" s="90">
        <v>4661177996</v>
      </c>
      <c r="N19" s="170" t="s">
        <v>2903</v>
      </c>
      <c r="O19" s="167">
        <v>4330</v>
      </c>
      <c r="P19" s="163" t="s">
        <v>4801</v>
      </c>
      <c r="Q19" s="168">
        <v>45421</v>
      </c>
      <c r="R19" s="168">
        <v>45421</v>
      </c>
      <c r="S19" s="163" t="s">
        <v>4802</v>
      </c>
      <c r="T19" s="170" t="s">
        <v>28</v>
      </c>
      <c r="U19" s="169">
        <v>7000</v>
      </c>
    </row>
    <row r="20" spans="1:21" ht="18.75" x14ac:dyDescent="0.25">
      <c r="A20" s="163"/>
      <c r="B20" s="164" t="s">
        <v>4796</v>
      </c>
      <c r="C20" s="165" t="s">
        <v>4853</v>
      </c>
      <c r="D20" s="165" t="s">
        <v>119</v>
      </c>
      <c r="E20" s="165" t="s">
        <v>272</v>
      </c>
      <c r="F20" s="165" t="s">
        <v>4854</v>
      </c>
      <c r="G20" s="165" t="s">
        <v>26</v>
      </c>
      <c r="H20" s="175">
        <v>36324</v>
      </c>
      <c r="I20" s="165"/>
      <c r="J20" s="9" t="s">
        <v>4855</v>
      </c>
      <c r="K20" s="90" t="s">
        <v>4800</v>
      </c>
      <c r="L20" s="163">
        <v>38700</v>
      </c>
      <c r="M20" s="90">
        <v>4661234236</v>
      </c>
      <c r="N20" s="170" t="s">
        <v>2903</v>
      </c>
      <c r="O20" s="167">
        <v>4330</v>
      </c>
      <c r="P20" s="163" t="s">
        <v>4801</v>
      </c>
      <c r="Q20" s="168">
        <v>45421</v>
      </c>
      <c r="R20" s="168">
        <v>45421</v>
      </c>
      <c r="S20" s="163" t="s">
        <v>4802</v>
      </c>
      <c r="T20" s="170" t="s">
        <v>28</v>
      </c>
      <c r="U20" s="169">
        <v>7000</v>
      </c>
    </row>
    <row r="21" spans="1:21" ht="18.75" x14ac:dyDescent="0.25">
      <c r="A21" s="163"/>
      <c r="B21" s="164" t="s">
        <v>4796</v>
      </c>
      <c r="C21" s="165" t="s">
        <v>4856</v>
      </c>
      <c r="D21" s="165" t="s">
        <v>4857</v>
      </c>
      <c r="E21" s="165" t="s">
        <v>285</v>
      </c>
      <c r="F21" s="165" t="s">
        <v>4858</v>
      </c>
      <c r="G21" s="165" t="s">
        <v>26</v>
      </c>
      <c r="H21" s="175">
        <v>32890</v>
      </c>
      <c r="I21" s="165"/>
      <c r="J21" s="9" t="s">
        <v>4859</v>
      </c>
      <c r="K21" s="90" t="s">
        <v>4800</v>
      </c>
      <c r="L21" s="163">
        <v>38700</v>
      </c>
      <c r="M21" s="90">
        <v>4662130102</v>
      </c>
      <c r="N21" s="170" t="s">
        <v>2903</v>
      </c>
      <c r="O21" s="167">
        <v>4330</v>
      </c>
      <c r="P21" s="163" t="s">
        <v>4801</v>
      </c>
      <c r="Q21" s="168">
        <v>45421</v>
      </c>
      <c r="R21" s="168">
        <v>45421</v>
      </c>
      <c r="S21" s="163" t="s">
        <v>4802</v>
      </c>
      <c r="T21" s="170" t="s">
        <v>28</v>
      </c>
      <c r="U21" s="169">
        <v>7000</v>
      </c>
    </row>
    <row r="22" spans="1:21" ht="18.75" x14ac:dyDescent="0.25">
      <c r="A22" s="163"/>
      <c r="B22" s="164" t="s">
        <v>4796</v>
      </c>
      <c r="C22" s="165" t="s">
        <v>4860</v>
      </c>
      <c r="D22" s="165" t="s">
        <v>871</v>
      </c>
      <c r="E22" s="165" t="s">
        <v>3055</v>
      </c>
      <c r="F22" s="165" t="s">
        <v>4861</v>
      </c>
      <c r="G22" s="165" t="s">
        <v>26</v>
      </c>
      <c r="H22" s="175">
        <v>27242</v>
      </c>
      <c r="I22" s="165"/>
      <c r="J22" s="9" t="s">
        <v>4862</v>
      </c>
      <c r="K22" s="90" t="s">
        <v>4800</v>
      </c>
      <c r="L22" s="163">
        <v>38700</v>
      </c>
      <c r="M22" s="90">
        <v>4662038456</v>
      </c>
      <c r="N22" s="170" t="s">
        <v>2903</v>
      </c>
      <c r="O22" s="167">
        <v>4330</v>
      </c>
      <c r="P22" s="163" t="s">
        <v>4801</v>
      </c>
      <c r="Q22" s="168">
        <v>45421</v>
      </c>
      <c r="R22" s="168">
        <v>45421</v>
      </c>
      <c r="S22" s="163" t="s">
        <v>4802</v>
      </c>
      <c r="T22" s="170" t="s">
        <v>28</v>
      </c>
      <c r="U22" s="169">
        <v>7000</v>
      </c>
    </row>
    <row r="23" spans="1:21" ht="18.75" x14ac:dyDescent="0.25">
      <c r="A23" s="163"/>
      <c r="B23" s="164" t="s">
        <v>4796</v>
      </c>
      <c r="C23" s="165" t="s">
        <v>4863</v>
      </c>
      <c r="D23" s="165" t="s">
        <v>390</v>
      </c>
      <c r="E23" s="165" t="s">
        <v>280</v>
      </c>
      <c r="F23" s="165" t="s">
        <v>4864</v>
      </c>
      <c r="G23" s="165" t="s">
        <v>26</v>
      </c>
      <c r="H23" s="175">
        <v>21896</v>
      </c>
      <c r="I23" s="165"/>
      <c r="J23" s="9" t="s">
        <v>4865</v>
      </c>
      <c r="K23" s="90" t="s">
        <v>4800</v>
      </c>
      <c r="L23" s="163">
        <v>38700</v>
      </c>
      <c r="M23" s="90">
        <v>4662023472</v>
      </c>
      <c r="N23" s="170" t="s">
        <v>2903</v>
      </c>
      <c r="O23" s="167">
        <v>4330</v>
      </c>
      <c r="P23" s="163" t="s">
        <v>4801</v>
      </c>
      <c r="Q23" s="168">
        <v>45421</v>
      </c>
      <c r="R23" s="168">
        <v>45421</v>
      </c>
      <c r="S23" s="163" t="s">
        <v>4802</v>
      </c>
      <c r="T23" s="170" t="s">
        <v>28</v>
      </c>
      <c r="U23" s="169">
        <v>7000</v>
      </c>
    </row>
    <row r="24" spans="1:21" ht="18.75" x14ac:dyDescent="0.25">
      <c r="A24" s="163"/>
      <c r="B24" s="164" t="s">
        <v>4796</v>
      </c>
      <c r="C24" s="165" t="s">
        <v>4866</v>
      </c>
      <c r="D24" s="165" t="s">
        <v>399</v>
      </c>
      <c r="E24" s="165" t="s">
        <v>4850</v>
      </c>
      <c r="F24" s="165" t="s">
        <v>4867</v>
      </c>
      <c r="G24" s="165" t="s">
        <v>26</v>
      </c>
      <c r="H24" s="175">
        <v>28096</v>
      </c>
      <c r="I24" s="165"/>
      <c r="J24" s="9" t="s">
        <v>4868</v>
      </c>
      <c r="K24" s="90" t="s">
        <v>2786</v>
      </c>
      <c r="L24" s="163">
        <v>38700</v>
      </c>
      <c r="M24" s="90">
        <v>4666680075</v>
      </c>
      <c r="N24" s="170" t="s">
        <v>2903</v>
      </c>
      <c r="O24" s="167">
        <v>4330</v>
      </c>
      <c r="P24" s="163" t="s">
        <v>4801</v>
      </c>
      <c r="Q24" s="168">
        <v>45421</v>
      </c>
      <c r="R24" s="168">
        <v>45421</v>
      </c>
      <c r="S24" s="163" t="s">
        <v>4802</v>
      </c>
      <c r="T24" s="170" t="s">
        <v>28</v>
      </c>
      <c r="U24" s="169">
        <v>7000</v>
      </c>
    </row>
    <row r="25" spans="1:21" ht="18.75" x14ac:dyDescent="0.25">
      <c r="A25" s="163"/>
      <c r="B25" s="164" t="s">
        <v>4796</v>
      </c>
      <c r="C25" s="165" t="s">
        <v>4869</v>
      </c>
      <c r="D25" s="165" t="s">
        <v>4806</v>
      </c>
      <c r="E25" s="165" t="s">
        <v>4870</v>
      </c>
      <c r="F25" s="165" t="s">
        <v>4871</v>
      </c>
      <c r="G25" s="165" t="s">
        <v>26</v>
      </c>
      <c r="H25" s="175">
        <v>25500</v>
      </c>
      <c r="I25" s="165"/>
      <c r="J25" s="9" t="s">
        <v>4872</v>
      </c>
      <c r="K25" s="90" t="s">
        <v>1826</v>
      </c>
      <c r="L25" s="163">
        <v>38700</v>
      </c>
      <c r="M25" s="90">
        <v>4661276690</v>
      </c>
      <c r="N25" s="170" t="s">
        <v>2903</v>
      </c>
      <c r="O25" s="167">
        <v>4330</v>
      </c>
      <c r="P25" s="163" t="s">
        <v>4801</v>
      </c>
      <c r="Q25" s="168">
        <v>45421</v>
      </c>
      <c r="R25" s="168">
        <v>45421</v>
      </c>
      <c r="S25" s="163" t="s">
        <v>4802</v>
      </c>
      <c r="T25" s="170" t="s">
        <v>28</v>
      </c>
      <c r="U25" s="169">
        <v>7000</v>
      </c>
    </row>
    <row r="26" spans="1:21" ht="18.75" x14ac:dyDescent="0.25">
      <c r="A26" s="163"/>
      <c r="B26" s="164" t="s">
        <v>4796</v>
      </c>
      <c r="C26" s="165" t="s">
        <v>4873</v>
      </c>
      <c r="D26" s="165" t="s">
        <v>4806</v>
      </c>
      <c r="E26" s="165" t="s">
        <v>61</v>
      </c>
      <c r="F26" s="165" t="s">
        <v>4874</v>
      </c>
      <c r="G26" s="165" t="s">
        <v>26</v>
      </c>
      <c r="H26" s="175">
        <v>33945</v>
      </c>
      <c r="I26" s="165"/>
      <c r="J26" s="9" t="s">
        <v>4875</v>
      </c>
      <c r="K26" s="90" t="s">
        <v>4800</v>
      </c>
      <c r="L26" s="163">
        <v>38700</v>
      </c>
      <c r="M26" s="90">
        <v>4662032845</v>
      </c>
      <c r="N26" s="170" t="s">
        <v>2903</v>
      </c>
      <c r="O26" s="167">
        <v>4330</v>
      </c>
      <c r="P26" s="163" t="s">
        <v>4801</v>
      </c>
      <c r="Q26" s="168">
        <v>45421</v>
      </c>
      <c r="R26" s="168">
        <v>45421</v>
      </c>
      <c r="S26" s="163" t="s">
        <v>4802</v>
      </c>
      <c r="T26" s="170" t="s">
        <v>28</v>
      </c>
      <c r="U26" s="169">
        <v>7000</v>
      </c>
    </row>
    <row r="27" spans="1:21" ht="18.75" x14ac:dyDescent="0.25">
      <c r="A27" s="163"/>
      <c r="B27" s="164" t="s">
        <v>4796</v>
      </c>
      <c r="C27" s="165" t="s">
        <v>4876</v>
      </c>
      <c r="D27" s="165" t="s">
        <v>589</v>
      </c>
      <c r="E27" s="165" t="s">
        <v>302</v>
      </c>
      <c r="F27" s="165" t="s">
        <v>4877</v>
      </c>
      <c r="G27" s="165" t="s">
        <v>26</v>
      </c>
      <c r="H27" s="175">
        <v>32138</v>
      </c>
      <c r="I27" s="165"/>
      <c r="J27" s="9" t="s">
        <v>4878</v>
      </c>
      <c r="K27" s="90" t="s">
        <v>1037</v>
      </c>
      <c r="L27" s="163">
        <v>38700</v>
      </c>
      <c r="M27" s="90">
        <v>4661014363</v>
      </c>
      <c r="N27" s="170" t="s">
        <v>2903</v>
      </c>
      <c r="O27" s="167">
        <v>4330</v>
      </c>
      <c r="P27" s="163" t="s">
        <v>4801</v>
      </c>
      <c r="Q27" s="168">
        <v>45421</v>
      </c>
      <c r="R27" s="168">
        <v>45421</v>
      </c>
      <c r="S27" s="163" t="s">
        <v>4802</v>
      </c>
      <c r="T27" s="170" t="s">
        <v>28</v>
      </c>
      <c r="U27" s="169">
        <v>7000</v>
      </c>
    </row>
    <row r="28" spans="1:21" ht="18.75" x14ac:dyDescent="0.25">
      <c r="A28" s="163"/>
      <c r="B28" s="164" t="s">
        <v>4796</v>
      </c>
      <c r="C28" s="165" t="s">
        <v>4879</v>
      </c>
      <c r="D28" s="165" t="s">
        <v>119</v>
      </c>
      <c r="E28" s="165" t="s">
        <v>3213</v>
      </c>
      <c r="F28" s="165" t="s">
        <v>4880</v>
      </c>
      <c r="G28" s="165" t="s">
        <v>26</v>
      </c>
      <c r="H28" s="175">
        <v>19098</v>
      </c>
      <c r="I28" s="165"/>
      <c r="J28" s="9" t="s">
        <v>4881</v>
      </c>
      <c r="K28" s="90" t="s">
        <v>1187</v>
      </c>
      <c r="L28" s="163">
        <v>38700</v>
      </c>
      <c r="M28" s="90">
        <v>4661254731</v>
      </c>
      <c r="N28" s="170" t="s">
        <v>2903</v>
      </c>
      <c r="O28" s="167">
        <v>4330</v>
      </c>
      <c r="P28" s="163" t="s">
        <v>4801</v>
      </c>
      <c r="Q28" s="168">
        <v>45421</v>
      </c>
      <c r="R28" s="168">
        <v>45421</v>
      </c>
      <c r="S28" s="163" t="s">
        <v>4802</v>
      </c>
      <c r="T28" s="170" t="s">
        <v>28</v>
      </c>
      <c r="U28" s="169">
        <v>7000</v>
      </c>
    </row>
    <row r="29" spans="1:21" ht="18.75" x14ac:dyDescent="0.25">
      <c r="A29" s="163"/>
      <c r="B29" s="164" t="s">
        <v>4796</v>
      </c>
      <c r="C29" s="165" t="s">
        <v>4882</v>
      </c>
      <c r="D29" s="165" t="s">
        <v>4850</v>
      </c>
      <c r="E29" s="165" t="s">
        <v>765</v>
      </c>
      <c r="F29" s="165" t="s">
        <v>4883</v>
      </c>
      <c r="G29" s="165" t="s">
        <v>26</v>
      </c>
      <c r="H29" s="175">
        <v>34600</v>
      </c>
      <c r="I29" s="165"/>
      <c r="J29" s="9" t="s">
        <v>4884</v>
      </c>
      <c r="K29" s="90" t="s">
        <v>2786</v>
      </c>
      <c r="L29" s="163">
        <v>38700</v>
      </c>
      <c r="M29" s="90"/>
      <c r="N29" s="170" t="s">
        <v>2903</v>
      </c>
      <c r="O29" s="167">
        <v>4330</v>
      </c>
      <c r="P29" s="163" t="s">
        <v>4801</v>
      </c>
      <c r="Q29" s="168">
        <v>45421</v>
      </c>
      <c r="R29" s="168">
        <v>45421</v>
      </c>
      <c r="S29" s="163" t="s">
        <v>4802</v>
      </c>
      <c r="T29" s="170" t="s">
        <v>28</v>
      </c>
      <c r="U29" s="169">
        <v>7000</v>
      </c>
    </row>
    <row r="30" spans="1:21" ht="18.75" x14ac:dyDescent="0.25">
      <c r="A30" s="163"/>
      <c r="B30" s="164" t="s">
        <v>4796</v>
      </c>
      <c r="C30" s="165" t="s">
        <v>4885</v>
      </c>
      <c r="D30" s="165" t="s">
        <v>4886</v>
      </c>
      <c r="E30" s="165" t="s">
        <v>170</v>
      </c>
      <c r="F30" s="165" t="s">
        <v>4887</v>
      </c>
      <c r="G30" s="165" t="s">
        <v>26</v>
      </c>
      <c r="H30" s="175">
        <v>24683</v>
      </c>
      <c r="I30" s="165"/>
      <c r="J30" s="9" t="s">
        <v>4888</v>
      </c>
      <c r="K30" s="90" t="s">
        <v>1187</v>
      </c>
      <c r="L30" s="163">
        <v>38700</v>
      </c>
      <c r="M30" s="90">
        <v>4661046011</v>
      </c>
      <c r="N30" s="170" t="s">
        <v>2903</v>
      </c>
      <c r="O30" s="167">
        <v>4330</v>
      </c>
      <c r="P30" s="163" t="s">
        <v>4801</v>
      </c>
      <c r="Q30" s="168">
        <v>45421</v>
      </c>
      <c r="R30" s="168">
        <v>45421</v>
      </c>
      <c r="S30" s="163" t="s">
        <v>4802</v>
      </c>
      <c r="T30" s="170" t="s">
        <v>28</v>
      </c>
      <c r="U30" s="169">
        <v>7000</v>
      </c>
    </row>
    <row r="31" spans="1:21" ht="18.75" x14ac:dyDescent="0.25">
      <c r="A31" s="163"/>
      <c r="B31" s="164" t="s">
        <v>4796</v>
      </c>
      <c r="C31" s="165" t="s">
        <v>4889</v>
      </c>
      <c r="D31" s="165" t="s">
        <v>476</v>
      </c>
      <c r="E31" s="165" t="s">
        <v>390</v>
      </c>
      <c r="F31" s="165" t="s">
        <v>4890</v>
      </c>
      <c r="G31" s="165" t="s">
        <v>26</v>
      </c>
      <c r="H31" s="175">
        <v>29844</v>
      </c>
      <c r="I31" s="165"/>
      <c r="J31" s="9" t="s">
        <v>4891</v>
      </c>
      <c r="K31" s="90" t="s">
        <v>1921</v>
      </c>
      <c r="L31" s="163">
        <v>38700</v>
      </c>
      <c r="M31" s="90">
        <v>4662355965</v>
      </c>
      <c r="N31" s="170" t="s">
        <v>2903</v>
      </c>
      <c r="O31" s="167">
        <v>4330</v>
      </c>
      <c r="P31" s="163" t="s">
        <v>4801</v>
      </c>
      <c r="Q31" s="168">
        <v>45421</v>
      </c>
      <c r="R31" s="168">
        <v>45421</v>
      </c>
      <c r="S31" s="163" t="s">
        <v>4802</v>
      </c>
      <c r="T31" s="170" t="s">
        <v>28</v>
      </c>
      <c r="U31" s="169">
        <v>7000</v>
      </c>
    </row>
    <row r="32" spans="1:21" ht="18.75" x14ac:dyDescent="0.25">
      <c r="A32" s="163"/>
      <c r="B32" s="164" t="s">
        <v>4796</v>
      </c>
      <c r="C32" s="165" t="s">
        <v>4892</v>
      </c>
      <c r="D32" s="165" t="s">
        <v>285</v>
      </c>
      <c r="E32" s="165" t="s">
        <v>2996</v>
      </c>
      <c r="F32" s="165" t="s">
        <v>4893</v>
      </c>
      <c r="G32" s="165" t="s">
        <v>26</v>
      </c>
      <c r="H32" s="175">
        <v>34803</v>
      </c>
      <c r="I32" s="165"/>
      <c r="J32" s="9" t="s">
        <v>4894</v>
      </c>
      <c r="K32" s="90" t="s">
        <v>1187</v>
      </c>
      <c r="L32" s="163">
        <v>38700</v>
      </c>
      <c r="M32" s="90">
        <v>4662352475</v>
      </c>
      <c r="N32" s="170" t="s">
        <v>2903</v>
      </c>
      <c r="O32" s="167">
        <v>4330</v>
      </c>
      <c r="P32" s="163" t="s">
        <v>4801</v>
      </c>
      <c r="Q32" s="168">
        <v>45421</v>
      </c>
      <c r="R32" s="168">
        <v>45421</v>
      </c>
      <c r="S32" s="163" t="s">
        <v>4802</v>
      </c>
      <c r="T32" s="170" t="s">
        <v>28</v>
      </c>
      <c r="U32" s="169">
        <v>7000</v>
      </c>
    </row>
    <row r="33" spans="1:21" ht="18.75" x14ac:dyDescent="0.25">
      <c r="A33" s="163"/>
      <c r="B33" s="164" t="s">
        <v>4796</v>
      </c>
      <c r="C33" s="165" t="s">
        <v>4895</v>
      </c>
      <c r="D33" s="165" t="s">
        <v>4896</v>
      </c>
      <c r="E33" s="165" t="s">
        <v>4897</v>
      </c>
      <c r="F33" s="165" t="s">
        <v>4898</v>
      </c>
      <c r="G33" s="165" t="s">
        <v>26</v>
      </c>
      <c r="H33" s="175">
        <v>28989</v>
      </c>
      <c r="I33" s="165"/>
      <c r="J33" s="9" t="s">
        <v>4899</v>
      </c>
      <c r="K33" s="90" t="s">
        <v>1187</v>
      </c>
      <c r="L33" s="163">
        <v>38700</v>
      </c>
      <c r="M33" s="90">
        <v>7299350283</v>
      </c>
      <c r="N33" s="170" t="s">
        <v>2903</v>
      </c>
      <c r="O33" s="167">
        <v>4330</v>
      </c>
      <c r="P33" s="163" t="s">
        <v>4801</v>
      </c>
      <c r="Q33" s="168">
        <v>45421</v>
      </c>
      <c r="R33" s="168">
        <v>45421</v>
      </c>
      <c r="S33" s="163" t="s">
        <v>4802</v>
      </c>
      <c r="T33" s="170" t="s">
        <v>28</v>
      </c>
      <c r="U33" s="169">
        <v>7000</v>
      </c>
    </row>
    <row r="34" spans="1:21" ht="18.75" x14ac:dyDescent="0.25">
      <c r="A34" s="163"/>
      <c r="B34" s="164" t="s">
        <v>4796</v>
      </c>
      <c r="C34" s="165" t="s">
        <v>4900</v>
      </c>
      <c r="D34" s="165" t="s">
        <v>40</v>
      </c>
      <c r="E34" s="165" t="s">
        <v>3172</v>
      </c>
      <c r="F34" s="165" t="s">
        <v>4901</v>
      </c>
      <c r="G34" s="165" t="s">
        <v>26</v>
      </c>
      <c r="H34" s="175">
        <v>28066</v>
      </c>
      <c r="I34" s="165"/>
      <c r="J34" s="9" t="s">
        <v>4902</v>
      </c>
      <c r="K34" s="90" t="s">
        <v>1187</v>
      </c>
      <c r="L34" s="163">
        <v>38700</v>
      </c>
      <c r="M34" s="90">
        <v>4661075719</v>
      </c>
      <c r="N34" s="170" t="s">
        <v>2903</v>
      </c>
      <c r="O34" s="167">
        <v>4330</v>
      </c>
      <c r="P34" s="163" t="s">
        <v>4801</v>
      </c>
      <c r="Q34" s="168">
        <v>45421</v>
      </c>
      <c r="R34" s="168">
        <v>45421</v>
      </c>
      <c r="S34" s="163" t="s">
        <v>4802</v>
      </c>
      <c r="T34" s="170" t="s">
        <v>28</v>
      </c>
      <c r="U34" s="169">
        <v>7000</v>
      </c>
    </row>
    <row r="35" spans="1:21" ht="18.75" x14ac:dyDescent="0.25">
      <c r="A35" s="163"/>
      <c r="B35" s="164" t="s">
        <v>4796</v>
      </c>
      <c r="C35" s="165" t="s">
        <v>4903</v>
      </c>
      <c r="D35" s="165" t="s">
        <v>408</v>
      </c>
      <c r="E35" s="165" t="s">
        <v>285</v>
      </c>
      <c r="F35" s="165" t="s">
        <v>4904</v>
      </c>
      <c r="G35" s="165" t="s">
        <v>26</v>
      </c>
      <c r="H35" s="176">
        <v>30852</v>
      </c>
      <c r="I35" s="177"/>
      <c r="J35" s="178" t="s">
        <v>4905</v>
      </c>
      <c r="K35" s="179" t="s">
        <v>1187</v>
      </c>
      <c r="L35" s="163">
        <v>38700</v>
      </c>
      <c r="M35" s="179">
        <v>4662134665</v>
      </c>
      <c r="N35" s="170" t="s">
        <v>2903</v>
      </c>
      <c r="O35" s="180">
        <v>4330</v>
      </c>
      <c r="P35" s="170" t="s">
        <v>4801</v>
      </c>
      <c r="Q35" s="168">
        <v>45421</v>
      </c>
      <c r="R35" s="181">
        <v>45421</v>
      </c>
      <c r="S35" s="170" t="s">
        <v>4802</v>
      </c>
      <c r="T35" s="170" t="s">
        <v>28</v>
      </c>
      <c r="U35" s="182">
        <v>7000</v>
      </c>
    </row>
    <row r="36" spans="1:21" ht="18.75" x14ac:dyDescent="0.25">
      <c r="A36" s="183"/>
      <c r="B36" s="184"/>
      <c r="C36" s="185"/>
      <c r="D36" s="185"/>
      <c r="E36" s="185"/>
      <c r="F36" s="185"/>
      <c r="G36" s="185"/>
      <c r="H36" s="186"/>
      <c r="I36" s="187"/>
      <c r="J36" s="188"/>
      <c r="K36" s="189"/>
      <c r="L36" s="190"/>
      <c r="M36" s="189"/>
      <c r="N36" s="190"/>
      <c r="O36" s="191"/>
      <c r="P36" s="190"/>
      <c r="Q36" s="192"/>
      <c r="R36" s="192"/>
      <c r="S36" s="190"/>
      <c r="T36" s="190"/>
      <c r="U36" s="193"/>
    </row>
    <row r="37" spans="1:21" ht="18.75" x14ac:dyDescent="0.25">
      <c r="A37" s="194" t="s">
        <v>4906</v>
      </c>
      <c r="B37" s="195" t="s">
        <v>4796</v>
      </c>
      <c r="C37" s="4" t="s">
        <v>4907</v>
      </c>
      <c r="D37" s="4" t="s">
        <v>765</v>
      </c>
      <c r="E37" s="4" t="s">
        <v>3153</v>
      </c>
      <c r="F37" s="4" t="s">
        <v>4908</v>
      </c>
      <c r="G37" s="4" t="s">
        <v>26</v>
      </c>
      <c r="H37" s="5">
        <v>26937</v>
      </c>
      <c r="I37" s="4"/>
      <c r="J37" s="53" t="s">
        <v>4909</v>
      </c>
      <c r="K37" s="42" t="s">
        <v>1187</v>
      </c>
      <c r="L37" s="4">
        <v>38700</v>
      </c>
      <c r="M37" s="42">
        <v>4661196602</v>
      </c>
      <c r="N37" s="4" t="s">
        <v>2903</v>
      </c>
      <c r="O37" s="196">
        <v>4310</v>
      </c>
      <c r="P37" s="4" t="s">
        <v>4910</v>
      </c>
      <c r="Q37" s="5">
        <v>45468</v>
      </c>
      <c r="R37" s="5">
        <v>45468</v>
      </c>
      <c r="S37" s="4" t="s">
        <v>4802</v>
      </c>
      <c r="T37" s="4" t="s">
        <v>28</v>
      </c>
      <c r="U37" s="58">
        <v>7000</v>
      </c>
    </row>
    <row r="38" spans="1:21" ht="18.75" x14ac:dyDescent="0.25">
      <c r="A38" s="163"/>
      <c r="B38" s="164" t="s">
        <v>4796</v>
      </c>
      <c r="C38" s="165" t="s">
        <v>4911</v>
      </c>
      <c r="D38" s="165" t="s">
        <v>539</v>
      </c>
      <c r="E38" s="165" t="s">
        <v>3178</v>
      </c>
      <c r="F38" s="9" t="s">
        <v>4912</v>
      </c>
      <c r="G38" s="165" t="s">
        <v>26</v>
      </c>
      <c r="H38" s="5">
        <v>35489</v>
      </c>
      <c r="I38" s="9"/>
      <c r="J38" s="9" t="s">
        <v>4913</v>
      </c>
      <c r="K38" s="90" t="s">
        <v>1187</v>
      </c>
      <c r="L38" s="165">
        <v>38700</v>
      </c>
      <c r="M38" s="90">
        <v>4662034325</v>
      </c>
      <c r="N38" s="165" t="s">
        <v>2903</v>
      </c>
      <c r="O38" s="197">
        <v>4310</v>
      </c>
      <c r="P38" s="165" t="s">
        <v>4910</v>
      </c>
      <c r="Q38" s="5">
        <v>45468</v>
      </c>
      <c r="R38" s="175">
        <v>45468</v>
      </c>
      <c r="S38" s="165" t="s">
        <v>4802</v>
      </c>
      <c r="T38" s="165" t="s">
        <v>28</v>
      </c>
      <c r="U38" s="198">
        <v>7000</v>
      </c>
    </row>
    <row r="39" spans="1:21" ht="18.75" x14ac:dyDescent="0.25">
      <c r="A39" s="163"/>
      <c r="B39" s="164" t="s">
        <v>4796</v>
      </c>
      <c r="C39" s="165" t="s">
        <v>472</v>
      </c>
      <c r="D39" s="165" t="s">
        <v>80</v>
      </c>
      <c r="E39" s="165" t="s">
        <v>4850</v>
      </c>
      <c r="F39" s="9" t="s">
        <v>4914</v>
      </c>
      <c r="G39" s="165" t="s">
        <v>27</v>
      </c>
      <c r="H39" s="5">
        <v>25819</v>
      </c>
      <c r="I39" s="9"/>
      <c r="J39" s="9" t="s">
        <v>1800</v>
      </c>
      <c r="K39" s="90" t="s">
        <v>1187</v>
      </c>
      <c r="L39" s="165">
        <v>38700</v>
      </c>
      <c r="M39" s="90">
        <v>4661472074</v>
      </c>
      <c r="N39" s="165" t="s">
        <v>2903</v>
      </c>
      <c r="O39" s="197">
        <v>4310</v>
      </c>
      <c r="P39" s="165" t="s">
        <v>4910</v>
      </c>
      <c r="Q39" s="5">
        <v>45468</v>
      </c>
      <c r="R39" s="5">
        <v>45468</v>
      </c>
      <c r="S39" s="165" t="s">
        <v>4802</v>
      </c>
      <c r="T39" s="165" t="s">
        <v>28</v>
      </c>
      <c r="U39" s="198">
        <v>7000</v>
      </c>
    </row>
    <row r="40" spans="1:21" ht="18.75" x14ac:dyDescent="0.25">
      <c r="A40" s="163"/>
      <c r="B40" s="164" t="s">
        <v>4796</v>
      </c>
      <c r="C40" s="165" t="s">
        <v>4853</v>
      </c>
      <c r="D40" s="165" t="s">
        <v>539</v>
      </c>
      <c r="E40" s="165" t="s">
        <v>3178</v>
      </c>
      <c r="F40" s="9" t="s">
        <v>4915</v>
      </c>
      <c r="G40" s="165" t="s">
        <v>26</v>
      </c>
      <c r="H40" s="5">
        <v>31287</v>
      </c>
      <c r="I40" s="9"/>
      <c r="J40" s="9" t="s">
        <v>4913</v>
      </c>
      <c r="K40" s="90" t="s">
        <v>1187</v>
      </c>
      <c r="L40" s="165">
        <v>38700</v>
      </c>
      <c r="M40" s="90">
        <v>4661055157</v>
      </c>
      <c r="N40" s="165" t="s">
        <v>2903</v>
      </c>
      <c r="O40" s="197">
        <v>4310</v>
      </c>
      <c r="P40" s="165" t="s">
        <v>4910</v>
      </c>
      <c r="Q40" s="5">
        <v>45468</v>
      </c>
      <c r="R40" s="175">
        <v>45468</v>
      </c>
      <c r="S40" s="165" t="s">
        <v>4802</v>
      </c>
      <c r="T40" s="165" t="s">
        <v>28</v>
      </c>
      <c r="U40" s="198">
        <v>7000</v>
      </c>
    </row>
    <row r="41" spans="1:21" ht="18.75" x14ac:dyDescent="0.25">
      <c r="A41" s="163"/>
      <c r="B41" s="164" t="s">
        <v>4796</v>
      </c>
      <c r="C41" s="165" t="s">
        <v>4916</v>
      </c>
      <c r="D41" s="165" t="s">
        <v>573</v>
      </c>
      <c r="E41" s="165" t="s">
        <v>2996</v>
      </c>
      <c r="F41" s="9" t="s">
        <v>4917</v>
      </c>
      <c r="G41" s="165" t="s">
        <v>26</v>
      </c>
      <c r="H41" s="5">
        <v>19813</v>
      </c>
      <c r="I41" s="9"/>
      <c r="J41" s="9" t="s">
        <v>4918</v>
      </c>
      <c r="K41" s="90" t="s">
        <v>1187</v>
      </c>
      <c r="L41" s="165">
        <v>38700</v>
      </c>
      <c r="M41" s="90">
        <v>4661086536</v>
      </c>
      <c r="N41" s="165" t="s">
        <v>2903</v>
      </c>
      <c r="O41" s="197">
        <v>4310</v>
      </c>
      <c r="P41" s="165" t="s">
        <v>4910</v>
      </c>
      <c r="Q41" s="5">
        <v>45468</v>
      </c>
      <c r="R41" s="5">
        <v>45468</v>
      </c>
      <c r="S41" s="165" t="s">
        <v>4802</v>
      </c>
      <c r="T41" s="165" t="s">
        <v>28</v>
      </c>
      <c r="U41" s="198">
        <v>7000</v>
      </c>
    </row>
    <row r="42" spans="1:21" ht="18.75" x14ac:dyDescent="0.25">
      <c r="A42" s="163"/>
      <c r="B42" s="164" t="s">
        <v>4796</v>
      </c>
      <c r="C42" s="165" t="s">
        <v>4919</v>
      </c>
      <c r="D42" s="165" t="s">
        <v>399</v>
      </c>
      <c r="E42" s="9"/>
      <c r="F42" s="9" t="s">
        <v>4920</v>
      </c>
      <c r="G42" s="165" t="s">
        <v>26</v>
      </c>
      <c r="H42" s="5">
        <v>22236</v>
      </c>
      <c r="I42" s="9"/>
      <c r="J42" s="9" t="s">
        <v>1361</v>
      </c>
      <c r="K42" s="90" t="s">
        <v>1187</v>
      </c>
      <c r="L42" s="165">
        <v>38700</v>
      </c>
      <c r="M42" s="90">
        <v>4661210573</v>
      </c>
      <c r="N42" s="165" t="s">
        <v>2903</v>
      </c>
      <c r="O42" s="197">
        <v>4310</v>
      </c>
      <c r="P42" s="165" t="s">
        <v>4910</v>
      </c>
      <c r="Q42" s="5">
        <v>45468</v>
      </c>
      <c r="R42" s="175">
        <v>45468</v>
      </c>
      <c r="S42" s="165" t="s">
        <v>4802</v>
      </c>
      <c r="T42" s="165" t="s">
        <v>28</v>
      </c>
      <c r="U42" s="198">
        <v>7000</v>
      </c>
    </row>
    <row r="43" spans="1:21" ht="18.75" x14ac:dyDescent="0.25">
      <c r="A43" s="163"/>
      <c r="B43" s="164" t="s">
        <v>4796</v>
      </c>
      <c r="C43" s="165" t="s">
        <v>4921</v>
      </c>
      <c r="D43" s="165" t="s">
        <v>549</v>
      </c>
      <c r="E43" s="165" t="s">
        <v>111</v>
      </c>
      <c r="F43" s="9" t="s">
        <v>4922</v>
      </c>
      <c r="G43" s="165" t="s">
        <v>26</v>
      </c>
      <c r="H43" s="5">
        <v>26821</v>
      </c>
      <c r="I43" s="9"/>
      <c r="J43" s="9" t="s">
        <v>4923</v>
      </c>
      <c r="K43" s="90" t="s">
        <v>1187</v>
      </c>
      <c r="L43" s="165">
        <v>38700</v>
      </c>
      <c r="M43" s="90">
        <v>4661872679</v>
      </c>
      <c r="N43" s="165" t="s">
        <v>2903</v>
      </c>
      <c r="O43" s="197">
        <v>4310</v>
      </c>
      <c r="P43" s="165" t="s">
        <v>4910</v>
      </c>
      <c r="Q43" s="5">
        <v>45468</v>
      </c>
      <c r="R43" s="5">
        <v>45468</v>
      </c>
      <c r="S43" s="165" t="s">
        <v>4802</v>
      </c>
      <c r="T43" s="165" t="s">
        <v>28</v>
      </c>
      <c r="U43" s="198">
        <v>7000</v>
      </c>
    </row>
    <row r="44" spans="1:21" ht="18.75" x14ac:dyDescent="0.25">
      <c r="A44" s="163"/>
      <c r="B44" s="164" t="s">
        <v>4796</v>
      </c>
      <c r="C44" s="165" t="s">
        <v>4924</v>
      </c>
      <c r="D44" s="165" t="s">
        <v>4925</v>
      </c>
      <c r="E44" s="165" t="s">
        <v>3146</v>
      </c>
      <c r="F44" s="9" t="s">
        <v>4926</v>
      </c>
      <c r="G44" s="165" t="s">
        <v>26</v>
      </c>
      <c r="H44" s="5">
        <v>29937</v>
      </c>
      <c r="I44" s="9"/>
      <c r="J44" s="9" t="s">
        <v>4927</v>
      </c>
      <c r="K44" s="90" t="s">
        <v>1187</v>
      </c>
      <c r="L44" s="165">
        <v>38700</v>
      </c>
      <c r="M44" s="90">
        <v>4661344700</v>
      </c>
      <c r="N44" s="165" t="s">
        <v>2903</v>
      </c>
      <c r="O44" s="197">
        <v>4310</v>
      </c>
      <c r="P44" s="165" t="s">
        <v>4910</v>
      </c>
      <c r="Q44" s="5">
        <v>45468</v>
      </c>
      <c r="R44" s="175">
        <v>45468</v>
      </c>
      <c r="S44" s="165" t="s">
        <v>4802</v>
      </c>
      <c r="T44" s="165" t="s">
        <v>28</v>
      </c>
      <c r="U44" s="198">
        <v>7000</v>
      </c>
    </row>
    <row r="45" spans="1:21" ht="18.75" x14ac:dyDescent="0.25">
      <c r="A45" s="163"/>
      <c r="B45" s="164" t="s">
        <v>4796</v>
      </c>
      <c r="C45" s="165" t="s">
        <v>4928</v>
      </c>
      <c r="D45" s="165" t="s">
        <v>4929</v>
      </c>
      <c r="E45" s="165" t="s">
        <v>3153</v>
      </c>
      <c r="F45" s="9" t="s">
        <v>4930</v>
      </c>
      <c r="G45" s="165" t="s">
        <v>27</v>
      </c>
      <c r="H45" s="5">
        <v>34339</v>
      </c>
      <c r="I45" s="9"/>
      <c r="J45" s="9" t="s">
        <v>4931</v>
      </c>
      <c r="K45" s="90" t="s">
        <v>1187</v>
      </c>
      <c r="L45" s="165">
        <v>38700</v>
      </c>
      <c r="M45" s="90">
        <v>4661863203</v>
      </c>
      <c r="N45" s="165" t="s">
        <v>2903</v>
      </c>
      <c r="O45" s="197">
        <v>4310</v>
      </c>
      <c r="P45" s="165" t="s">
        <v>4910</v>
      </c>
      <c r="Q45" s="5">
        <v>45468</v>
      </c>
      <c r="R45" s="5">
        <v>45468</v>
      </c>
      <c r="S45" s="165" t="s">
        <v>4802</v>
      </c>
      <c r="T45" s="165" t="s">
        <v>28</v>
      </c>
      <c r="U45" s="198">
        <v>7000</v>
      </c>
    </row>
    <row r="46" spans="1:21" ht="18.75" x14ac:dyDescent="0.25">
      <c r="A46" s="163"/>
      <c r="B46" s="164" t="s">
        <v>4796</v>
      </c>
      <c r="C46" s="165" t="s">
        <v>4863</v>
      </c>
      <c r="D46" s="165" t="s">
        <v>4932</v>
      </c>
      <c r="E46" s="165" t="s">
        <v>259</v>
      </c>
      <c r="F46" s="9" t="s">
        <v>4933</v>
      </c>
      <c r="G46" s="165" t="s">
        <v>26</v>
      </c>
      <c r="H46" s="5">
        <v>21516</v>
      </c>
      <c r="I46" s="9"/>
      <c r="J46" s="9" t="s">
        <v>4934</v>
      </c>
      <c r="K46" s="90" t="s">
        <v>1187</v>
      </c>
      <c r="L46" s="165">
        <v>38700</v>
      </c>
      <c r="M46" s="90">
        <v>4661470372</v>
      </c>
      <c r="N46" s="165" t="s">
        <v>2903</v>
      </c>
      <c r="O46" s="197">
        <v>4310</v>
      </c>
      <c r="P46" s="165" t="s">
        <v>4910</v>
      </c>
      <c r="Q46" s="5">
        <v>45468</v>
      </c>
      <c r="R46" s="175">
        <v>45468</v>
      </c>
      <c r="S46" s="165" t="s">
        <v>4802</v>
      </c>
      <c r="T46" s="165" t="s">
        <v>28</v>
      </c>
      <c r="U46" s="198">
        <v>7000</v>
      </c>
    </row>
    <row r="47" spans="1:21" ht="18.75" x14ac:dyDescent="0.25">
      <c r="A47" s="163"/>
      <c r="B47" s="164" t="s">
        <v>4796</v>
      </c>
      <c r="C47" s="165" t="s">
        <v>4935</v>
      </c>
      <c r="D47" s="165" t="s">
        <v>4798</v>
      </c>
      <c r="E47" s="165" t="s">
        <v>583</v>
      </c>
      <c r="F47" s="9" t="s">
        <v>4936</v>
      </c>
      <c r="G47" s="165" t="s">
        <v>26</v>
      </c>
      <c r="H47" s="5">
        <v>30849</v>
      </c>
      <c r="I47" s="9"/>
      <c r="J47" s="9" t="s">
        <v>4937</v>
      </c>
      <c r="K47" s="90" t="s">
        <v>1187</v>
      </c>
      <c r="L47" s="165">
        <v>38700</v>
      </c>
      <c r="M47" s="90">
        <v>4661171416</v>
      </c>
      <c r="N47" s="165" t="s">
        <v>2903</v>
      </c>
      <c r="O47" s="197">
        <v>4310</v>
      </c>
      <c r="P47" s="165" t="s">
        <v>4910</v>
      </c>
      <c r="Q47" s="5">
        <v>45468</v>
      </c>
      <c r="R47" s="5">
        <v>45468</v>
      </c>
      <c r="S47" s="165" t="s">
        <v>4802</v>
      </c>
      <c r="T47" s="165" t="s">
        <v>28</v>
      </c>
      <c r="U47" s="198">
        <v>7000</v>
      </c>
    </row>
    <row r="48" spans="1:21" ht="18.75" x14ac:dyDescent="0.25">
      <c r="A48" s="163"/>
      <c r="B48" s="164" t="s">
        <v>4796</v>
      </c>
      <c r="C48" s="165" t="s">
        <v>4938</v>
      </c>
      <c r="D48" s="165" t="s">
        <v>4939</v>
      </c>
      <c r="E48" s="165" t="s">
        <v>4798</v>
      </c>
      <c r="F48" s="9" t="s">
        <v>4940</v>
      </c>
      <c r="G48" s="165" t="s">
        <v>26</v>
      </c>
      <c r="H48" s="5">
        <v>28365</v>
      </c>
      <c r="I48" s="9"/>
      <c r="J48" s="9" t="s">
        <v>4941</v>
      </c>
      <c r="K48" s="90" t="s">
        <v>1187</v>
      </c>
      <c r="L48" s="165">
        <v>38700</v>
      </c>
      <c r="M48" s="90">
        <v>4661214140</v>
      </c>
      <c r="N48" s="165" t="s">
        <v>2903</v>
      </c>
      <c r="O48" s="197">
        <v>4310</v>
      </c>
      <c r="P48" s="165" t="s">
        <v>4910</v>
      </c>
      <c r="Q48" s="5">
        <v>45468</v>
      </c>
      <c r="R48" s="175">
        <v>45468</v>
      </c>
      <c r="S48" s="165" t="s">
        <v>4802</v>
      </c>
      <c r="T48" s="165" t="s">
        <v>28</v>
      </c>
      <c r="U48" s="198">
        <v>7000</v>
      </c>
    </row>
    <row r="49" spans="1:21" ht="18.75" x14ac:dyDescent="0.25">
      <c r="A49" s="163"/>
      <c r="B49" s="164" t="s">
        <v>4796</v>
      </c>
      <c r="C49" s="165" t="s">
        <v>4942</v>
      </c>
      <c r="D49" s="165" t="s">
        <v>4813</v>
      </c>
      <c r="E49" s="165" t="s">
        <v>111</v>
      </c>
      <c r="F49" s="9" t="s">
        <v>4943</v>
      </c>
      <c r="G49" s="165" t="s">
        <v>26</v>
      </c>
      <c r="H49" s="5">
        <v>25859</v>
      </c>
      <c r="I49" s="9"/>
      <c r="J49" s="9" t="s">
        <v>4944</v>
      </c>
      <c r="K49" s="90" t="s">
        <v>1187</v>
      </c>
      <c r="L49" s="165">
        <v>38700</v>
      </c>
      <c r="M49" s="90">
        <v>4661102572</v>
      </c>
      <c r="N49" s="165" t="s">
        <v>2903</v>
      </c>
      <c r="O49" s="197">
        <v>4310</v>
      </c>
      <c r="P49" s="165" t="s">
        <v>4910</v>
      </c>
      <c r="Q49" s="5">
        <v>45468</v>
      </c>
      <c r="R49" s="5">
        <v>45468</v>
      </c>
      <c r="S49" s="165" t="s">
        <v>4802</v>
      </c>
      <c r="T49" s="165" t="s">
        <v>28</v>
      </c>
      <c r="U49" s="198">
        <v>7000</v>
      </c>
    </row>
    <row r="50" spans="1:21" ht="18.75" x14ac:dyDescent="0.25">
      <c r="A50" s="163"/>
      <c r="B50" s="164" t="s">
        <v>4796</v>
      </c>
      <c r="C50" s="165" t="s">
        <v>4844</v>
      </c>
      <c r="D50" s="165" t="s">
        <v>583</v>
      </c>
      <c r="E50" s="165" t="s">
        <v>4945</v>
      </c>
      <c r="F50" s="9" t="s">
        <v>4946</v>
      </c>
      <c r="G50" s="165" t="s">
        <v>26</v>
      </c>
      <c r="H50" s="5">
        <v>27144</v>
      </c>
      <c r="I50" s="9"/>
      <c r="J50" s="9" t="s">
        <v>4947</v>
      </c>
      <c r="K50" s="90" t="s">
        <v>1187</v>
      </c>
      <c r="L50" s="165">
        <v>38700</v>
      </c>
      <c r="M50" s="90">
        <v>4661103149</v>
      </c>
      <c r="N50" s="165" t="s">
        <v>2903</v>
      </c>
      <c r="O50" s="197">
        <v>4310</v>
      </c>
      <c r="P50" s="165" t="s">
        <v>4910</v>
      </c>
      <c r="Q50" s="5">
        <v>45468</v>
      </c>
      <c r="R50" s="175">
        <v>45468</v>
      </c>
      <c r="S50" s="165" t="s">
        <v>4802</v>
      </c>
      <c r="T50" s="165" t="s">
        <v>28</v>
      </c>
      <c r="U50" s="198">
        <v>7000</v>
      </c>
    </row>
    <row r="51" spans="1:21" ht="18.75" x14ac:dyDescent="0.25">
      <c r="A51" s="163"/>
      <c r="B51" s="164" t="s">
        <v>4796</v>
      </c>
      <c r="C51" s="165" t="s">
        <v>855</v>
      </c>
      <c r="D51" s="165" t="s">
        <v>583</v>
      </c>
      <c r="E51" s="165" t="s">
        <v>4948</v>
      </c>
      <c r="F51" s="9" t="s">
        <v>4946</v>
      </c>
      <c r="G51" s="165" t="s">
        <v>26</v>
      </c>
      <c r="H51" s="5">
        <v>27144</v>
      </c>
      <c r="I51" s="9"/>
      <c r="J51" s="9" t="s">
        <v>2760</v>
      </c>
      <c r="K51" s="90" t="s">
        <v>1187</v>
      </c>
      <c r="L51" s="165">
        <v>38700</v>
      </c>
      <c r="M51" s="90">
        <v>4661100467</v>
      </c>
      <c r="N51" s="165" t="s">
        <v>2903</v>
      </c>
      <c r="O51" s="197">
        <v>4310</v>
      </c>
      <c r="P51" s="165" t="s">
        <v>4910</v>
      </c>
      <c r="Q51" s="5">
        <v>45468</v>
      </c>
      <c r="R51" s="5">
        <v>45468</v>
      </c>
      <c r="S51" s="165" t="s">
        <v>4802</v>
      </c>
      <c r="T51" s="165" t="s">
        <v>28</v>
      </c>
      <c r="U51" s="198">
        <v>7000</v>
      </c>
    </row>
    <row r="52" spans="1:21" ht="18.75" x14ac:dyDescent="0.25">
      <c r="A52" s="163"/>
      <c r="B52" s="164" t="s">
        <v>4796</v>
      </c>
      <c r="C52" s="165" t="s">
        <v>4949</v>
      </c>
      <c r="D52" s="165" t="s">
        <v>4950</v>
      </c>
      <c r="E52" s="165" t="s">
        <v>90</v>
      </c>
      <c r="F52" s="9" t="s">
        <v>4951</v>
      </c>
      <c r="G52" s="165" t="s">
        <v>27</v>
      </c>
      <c r="H52" s="5">
        <v>26937</v>
      </c>
      <c r="I52" s="9"/>
      <c r="J52" s="9" t="s">
        <v>4952</v>
      </c>
      <c r="K52" s="90" t="s">
        <v>1590</v>
      </c>
      <c r="L52" s="165">
        <v>38700</v>
      </c>
      <c r="M52" s="90">
        <v>4662022958</v>
      </c>
      <c r="N52" s="165" t="s">
        <v>2903</v>
      </c>
      <c r="O52" s="197">
        <v>4310</v>
      </c>
      <c r="P52" s="165" t="s">
        <v>4910</v>
      </c>
      <c r="Q52" s="5">
        <v>45468</v>
      </c>
      <c r="R52" s="175">
        <v>45468</v>
      </c>
      <c r="S52" s="165" t="s">
        <v>4802</v>
      </c>
      <c r="T52" s="165" t="s">
        <v>28</v>
      </c>
      <c r="U52" s="198">
        <v>7000</v>
      </c>
    </row>
    <row r="53" spans="1:21" ht="18.75" x14ac:dyDescent="0.25">
      <c r="A53" s="163"/>
      <c r="B53" s="164" t="s">
        <v>4796</v>
      </c>
      <c r="C53" s="165" t="s">
        <v>4889</v>
      </c>
      <c r="D53" s="165" t="s">
        <v>765</v>
      </c>
      <c r="E53" s="165" t="s">
        <v>3153</v>
      </c>
      <c r="F53" s="9" t="s">
        <v>4953</v>
      </c>
      <c r="G53" s="165" t="s">
        <v>26</v>
      </c>
      <c r="H53" s="5">
        <v>30664</v>
      </c>
      <c r="I53" s="9"/>
      <c r="J53" s="9" t="s">
        <v>4954</v>
      </c>
      <c r="K53" s="90" t="s">
        <v>1187</v>
      </c>
      <c r="L53" s="165">
        <v>38700</v>
      </c>
      <c r="M53" s="90">
        <v>4661081418</v>
      </c>
      <c r="N53" s="165" t="s">
        <v>2903</v>
      </c>
      <c r="O53" s="197">
        <v>4310</v>
      </c>
      <c r="P53" s="165" t="s">
        <v>4910</v>
      </c>
      <c r="Q53" s="5">
        <v>45468</v>
      </c>
      <c r="R53" s="5">
        <v>45468</v>
      </c>
      <c r="S53" s="165" t="s">
        <v>4802</v>
      </c>
      <c r="T53" s="165" t="s">
        <v>28</v>
      </c>
      <c r="U53" s="198">
        <v>7000</v>
      </c>
    </row>
    <row r="54" spans="1:21" ht="18.75" x14ac:dyDescent="0.25">
      <c r="A54" s="163"/>
      <c r="B54" s="164" t="s">
        <v>4796</v>
      </c>
      <c r="C54" s="165" t="s">
        <v>4955</v>
      </c>
      <c r="D54" s="165" t="s">
        <v>4956</v>
      </c>
      <c r="E54" s="165" t="s">
        <v>4957</v>
      </c>
      <c r="F54" s="9" t="s">
        <v>4958</v>
      </c>
      <c r="G54" s="165" t="s">
        <v>27</v>
      </c>
      <c r="H54" s="5">
        <v>24220</v>
      </c>
      <c r="I54" s="9"/>
      <c r="J54" s="9" t="s">
        <v>4959</v>
      </c>
      <c r="K54" s="90" t="s">
        <v>1187</v>
      </c>
      <c r="L54" s="165">
        <v>38700</v>
      </c>
      <c r="M54" s="90">
        <v>4662120346</v>
      </c>
      <c r="N54" s="165" t="s">
        <v>2903</v>
      </c>
      <c r="O54" s="197">
        <v>4310</v>
      </c>
      <c r="P54" s="165" t="s">
        <v>4910</v>
      </c>
      <c r="Q54" s="5">
        <v>45468</v>
      </c>
      <c r="R54" s="175">
        <v>45468</v>
      </c>
      <c r="S54" s="165" t="s">
        <v>4802</v>
      </c>
      <c r="T54" s="165" t="s">
        <v>28</v>
      </c>
      <c r="U54" s="198">
        <v>7000</v>
      </c>
    </row>
    <row r="55" spans="1:21" ht="18.75" x14ac:dyDescent="0.25">
      <c r="A55" s="163"/>
      <c r="B55" s="164" t="s">
        <v>4796</v>
      </c>
      <c r="C55" s="165" t="s">
        <v>4960</v>
      </c>
      <c r="D55" s="165" t="s">
        <v>4961</v>
      </c>
      <c r="E55" s="165" t="s">
        <v>3146</v>
      </c>
      <c r="F55" s="9" t="s">
        <v>4962</v>
      </c>
      <c r="G55" s="165" t="s">
        <v>26</v>
      </c>
      <c r="H55" s="5">
        <v>32657</v>
      </c>
      <c r="I55" s="9"/>
      <c r="J55" s="9" t="s">
        <v>4963</v>
      </c>
      <c r="K55" s="90" t="s">
        <v>1187</v>
      </c>
      <c r="L55" s="165">
        <v>38700</v>
      </c>
      <c r="M55" s="90">
        <v>4661105373</v>
      </c>
      <c r="N55" s="165" t="s">
        <v>2903</v>
      </c>
      <c r="O55" s="197">
        <v>4310</v>
      </c>
      <c r="P55" s="165" t="s">
        <v>4910</v>
      </c>
      <c r="Q55" s="5">
        <v>45468</v>
      </c>
      <c r="R55" s="5">
        <v>45468</v>
      </c>
      <c r="S55" s="165" t="s">
        <v>4802</v>
      </c>
      <c r="T55" s="165" t="s">
        <v>28</v>
      </c>
      <c r="U55" s="198">
        <v>7000</v>
      </c>
    </row>
    <row r="56" spans="1:21" ht="18.75" x14ac:dyDescent="0.25">
      <c r="A56" s="163"/>
      <c r="B56" s="164" t="s">
        <v>4796</v>
      </c>
      <c r="C56" s="165" t="s">
        <v>4860</v>
      </c>
      <c r="D56" s="165" t="s">
        <v>583</v>
      </c>
      <c r="E56" s="165" t="s">
        <v>4948</v>
      </c>
      <c r="F56" s="9" t="s">
        <v>4964</v>
      </c>
      <c r="G56" s="165" t="s">
        <v>26</v>
      </c>
      <c r="H56" s="5">
        <v>30325</v>
      </c>
      <c r="I56" s="9"/>
      <c r="J56" s="9" t="s">
        <v>4965</v>
      </c>
      <c r="K56" s="90" t="s">
        <v>1187</v>
      </c>
      <c r="L56" s="165">
        <v>38700</v>
      </c>
      <c r="M56" s="90">
        <v>4661154242</v>
      </c>
      <c r="N56" s="165" t="s">
        <v>2903</v>
      </c>
      <c r="O56" s="197">
        <v>4310</v>
      </c>
      <c r="P56" s="165" t="s">
        <v>4910</v>
      </c>
      <c r="Q56" s="5">
        <v>45468</v>
      </c>
      <c r="R56" s="175">
        <v>45468</v>
      </c>
      <c r="S56" s="165" t="s">
        <v>4802</v>
      </c>
      <c r="T56" s="165" t="s">
        <v>28</v>
      </c>
      <c r="U56" s="198">
        <v>7000</v>
      </c>
    </row>
    <row r="57" spans="1:21" ht="18.75" x14ac:dyDescent="0.25">
      <c r="A57" s="163"/>
      <c r="B57" s="164" t="s">
        <v>4796</v>
      </c>
      <c r="C57" s="165" t="s">
        <v>4966</v>
      </c>
      <c r="D57" s="165" t="s">
        <v>4967</v>
      </c>
      <c r="E57" s="165" t="s">
        <v>285</v>
      </c>
      <c r="F57" s="9" t="s">
        <v>4968</v>
      </c>
      <c r="G57" s="165" t="s">
        <v>26</v>
      </c>
      <c r="H57" s="5">
        <v>22661</v>
      </c>
      <c r="I57" s="9"/>
      <c r="J57" s="9" t="s">
        <v>4969</v>
      </c>
      <c r="K57" s="90" t="s">
        <v>1187</v>
      </c>
      <c r="L57" s="165">
        <v>38700</v>
      </c>
      <c r="M57" s="90">
        <v>4661607454</v>
      </c>
      <c r="N57" s="165" t="s">
        <v>2903</v>
      </c>
      <c r="O57" s="197">
        <v>4310</v>
      </c>
      <c r="P57" s="165" t="s">
        <v>4910</v>
      </c>
      <c r="Q57" s="5">
        <v>45468</v>
      </c>
      <c r="R57" s="5">
        <v>45468</v>
      </c>
      <c r="S57" s="165" t="s">
        <v>4802</v>
      </c>
      <c r="T57" s="165" t="s">
        <v>28</v>
      </c>
      <c r="U57" s="198">
        <v>7000</v>
      </c>
    </row>
    <row r="58" spans="1:21" ht="18.75" x14ac:dyDescent="0.25">
      <c r="A58" s="163"/>
      <c r="B58" s="164" t="s">
        <v>4796</v>
      </c>
      <c r="C58" s="165" t="s">
        <v>2147</v>
      </c>
      <c r="D58" s="165" t="s">
        <v>855</v>
      </c>
      <c r="E58" s="165" t="s">
        <v>578</v>
      </c>
      <c r="F58" s="9" t="s">
        <v>4970</v>
      </c>
      <c r="G58" s="165" t="s">
        <v>26</v>
      </c>
      <c r="H58" s="5">
        <v>23950</v>
      </c>
      <c r="I58" s="9"/>
      <c r="J58" s="9" t="s">
        <v>4971</v>
      </c>
      <c r="K58" s="90" t="s">
        <v>1187</v>
      </c>
      <c r="L58" s="165">
        <v>38700</v>
      </c>
      <c r="M58" s="90">
        <v>4666645820</v>
      </c>
      <c r="N58" s="165" t="s">
        <v>2903</v>
      </c>
      <c r="O58" s="197">
        <v>4310</v>
      </c>
      <c r="P58" s="165" t="s">
        <v>4910</v>
      </c>
      <c r="Q58" s="5">
        <v>45468</v>
      </c>
      <c r="R58" s="175">
        <v>45468</v>
      </c>
      <c r="S58" s="165" t="s">
        <v>4802</v>
      </c>
      <c r="T58" s="165" t="s">
        <v>28</v>
      </c>
      <c r="U58" s="198">
        <v>7000</v>
      </c>
    </row>
    <row r="59" spans="1:21" ht="18.75" x14ac:dyDescent="0.25">
      <c r="A59" s="163"/>
      <c r="B59" s="164" t="s">
        <v>4796</v>
      </c>
      <c r="C59" s="165" t="s">
        <v>4972</v>
      </c>
      <c r="D59" s="165" t="s">
        <v>607</v>
      </c>
      <c r="E59" s="165" t="s">
        <v>61</v>
      </c>
      <c r="F59" s="9" t="s">
        <v>4973</v>
      </c>
      <c r="G59" s="165" t="s">
        <v>26</v>
      </c>
      <c r="H59" s="5">
        <v>29375</v>
      </c>
      <c r="I59" s="9"/>
      <c r="J59" s="9" t="s">
        <v>4974</v>
      </c>
      <c r="K59" s="90" t="s">
        <v>1590</v>
      </c>
      <c r="L59" s="165">
        <v>38700</v>
      </c>
      <c r="M59" s="90">
        <v>4662022958</v>
      </c>
      <c r="N59" s="165" t="s">
        <v>2903</v>
      </c>
      <c r="O59" s="197">
        <v>4310</v>
      </c>
      <c r="P59" s="165" t="s">
        <v>4910</v>
      </c>
      <c r="Q59" s="5">
        <v>45468</v>
      </c>
      <c r="R59" s="5">
        <v>45468</v>
      </c>
      <c r="S59" s="165" t="s">
        <v>4802</v>
      </c>
      <c r="T59" s="165" t="s">
        <v>28</v>
      </c>
      <c r="U59" s="198">
        <v>7000</v>
      </c>
    </row>
    <row r="60" spans="1:21" ht="18.75" x14ac:dyDescent="0.25">
      <c r="A60" s="163"/>
      <c r="B60" s="164" t="s">
        <v>4796</v>
      </c>
      <c r="C60" s="165" t="s">
        <v>4797</v>
      </c>
      <c r="D60" s="165" t="s">
        <v>4975</v>
      </c>
      <c r="E60" s="165" t="s">
        <v>2159</v>
      </c>
      <c r="F60" s="9" t="s">
        <v>4976</v>
      </c>
      <c r="G60" s="165" t="s">
        <v>26</v>
      </c>
      <c r="H60" s="5">
        <v>20885</v>
      </c>
      <c r="I60" s="9"/>
      <c r="J60" s="9" t="s">
        <v>4977</v>
      </c>
      <c r="K60" s="90" t="s">
        <v>1187</v>
      </c>
      <c r="L60" s="165">
        <v>38700</v>
      </c>
      <c r="M60" s="90">
        <v>4661262119</v>
      </c>
      <c r="N60" s="165" t="s">
        <v>2903</v>
      </c>
      <c r="O60" s="197">
        <v>4310</v>
      </c>
      <c r="P60" s="165" t="s">
        <v>4910</v>
      </c>
      <c r="Q60" s="5">
        <v>45468</v>
      </c>
      <c r="R60" s="175">
        <v>45468</v>
      </c>
      <c r="S60" s="165" t="s">
        <v>4802</v>
      </c>
      <c r="T60" s="165" t="s">
        <v>28</v>
      </c>
      <c r="U60" s="198">
        <v>7000</v>
      </c>
    </row>
    <row r="61" spans="1:21" ht="18.75" x14ac:dyDescent="0.25">
      <c r="A61" s="163"/>
      <c r="B61" s="164" t="s">
        <v>4796</v>
      </c>
      <c r="C61" s="165" t="s">
        <v>4978</v>
      </c>
      <c r="D61" s="165" t="s">
        <v>4932</v>
      </c>
      <c r="E61" s="165" t="s">
        <v>4850</v>
      </c>
      <c r="F61" s="9" t="s">
        <v>4979</v>
      </c>
      <c r="G61" s="165" t="s">
        <v>27</v>
      </c>
      <c r="H61" s="5">
        <v>32120</v>
      </c>
      <c r="I61" s="9"/>
      <c r="J61" s="9" t="s">
        <v>4980</v>
      </c>
      <c r="K61" s="90" t="s">
        <v>1187</v>
      </c>
      <c r="L61" s="165">
        <v>38700</v>
      </c>
      <c r="M61" s="90">
        <v>4661259177</v>
      </c>
      <c r="N61" s="165" t="s">
        <v>2903</v>
      </c>
      <c r="O61" s="197">
        <v>4310</v>
      </c>
      <c r="P61" s="165" t="s">
        <v>4910</v>
      </c>
      <c r="Q61" s="5">
        <v>45468</v>
      </c>
      <c r="R61" s="5">
        <v>45468</v>
      </c>
      <c r="S61" s="165" t="s">
        <v>4802</v>
      </c>
      <c r="T61" s="165" t="s">
        <v>28</v>
      </c>
      <c r="U61" s="198">
        <v>7000</v>
      </c>
    </row>
    <row r="62" spans="1:21" ht="18.75" x14ac:dyDescent="0.25">
      <c r="A62" s="163"/>
      <c r="B62" s="164" t="s">
        <v>4796</v>
      </c>
      <c r="C62" s="165" t="s">
        <v>4981</v>
      </c>
      <c r="D62" s="165" t="s">
        <v>2991</v>
      </c>
      <c r="E62" s="165" t="s">
        <v>390</v>
      </c>
      <c r="F62" s="9" t="s">
        <v>4982</v>
      </c>
      <c r="G62" s="165" t="s">
        <v>27</v>
      </c>
      <c r="H62" s="5">
        <v>25410</v>
      </c>
      <c r="I62" s="9"/>
      <c r="J62" s="9" t="s">
        <v>4983</v>
      </c>
      <c r="K62" s="90" t="s">
        <v>1187</v>
      </c>
      <c r="L62" s="165">
        <v>38700</v>
      </c>
      <c r="M62" s="90">
        <v>7296215712</v>
      </c>
      <c r="N62" s="165" t="s">
        <v>2903</v>
      </c>
      <c r="O62" s="197">
        <v>4310</v>
      </c>
      <c r="P62" s="165" t="s">
        <v>4910</v>
      </c>
      <c r="Q62" s="5">
        <v>45468</v>
      </c>
      <c r="R62" s="175">
        <v>45468</v>
      </c>
      <c r="S62" s="165" t="s">
        <v>4802</v>
      </c>
      <c r="T62" s="165" t="s">
        <v>28</v>
      </c>
      <c r="U62" s="198">
        <v>7000</v>
      </c>
    </row>
    <row r="63" spans="1:21" ht="18.75" x14ac:dyDescent="0.25">
      <c r="A63" s="163"/>
      <c r="B63" s="164" t="s">
        <v>4796</v>
      </c>
      <c r="C63" s="165" t="s">
        <v>4984</v>
      </c>
      <c r="D63" s="165" t="s">
        <v>506</v>
      </c>
      <c r="E63" s="165" t="s">
        <v>161</v>
      </c>
      <c r="F63" s="9" t="s">
        <v>4985</v>
      </c>
      <c r="G63" s="165" t="s">
        <v>26</v>
      </c>
      <c r="H63" s="5">
        <v>31317</v>
      </c>
      <c r="I63" s="9"/>
      <c r="J63" s="9" t="s">
        <v>4986</v>
      </c>
      <c r="K63" s="90" t="s">
        <v>1187</v>
      </c>
      <c r="L63" s="165">
        <v>38700</v>
      </c>
      <c r="M63" s="90">
        <v>4661214112</v>
      </c>
      <c r="N63" s="165" t="s">
        <v>2903</v>
      </c>
      <c r="O63" s="197">
        <v>4310</v>
      </c>
      <c r="P63" s="165" t="s">
        <v>4910</v>
      </c>
      <c r="Q63" s="5">
        <v>45468</v>
      </c>
      <c r="R63" s="5">
        <v>45468</v>
      </c>
      <c r="S63" s="165" t="s">
        <v>4802</v>
      </c>
      <c r="T63" s="165" t="s">
        <v>28</v>
      </c>
      <c r="U63" s="198">
        <v>7000</v>
      </c>
    </row>
    <row r="64" spans="1:21" ht="18.75" x14ac:dyDescent="0.25">
      <c r="A64" s="163"/>
      <c r="B64" s="164" t="s">
        <v>4796</v>
      </c>
      <c r="C64" s="165" t="s">
        <v>4916</v>
      </c>
      <c r="D64" s="165" t="s">
        <v>840</v>
      </c>
      <c r="E64" s="165" t="s">
        <v>112</v>
      </c>
      <c r="F64" s="9" t="s">
        <v>4987</v>
      </c>
      <c r="G64" s="165" t="s">
        <v>26</v>
      </c>
      <c r="H64" s="5">
        <v>35011</v>
      </c>
      <c r="I64" s="9"/>
      <c r="J64" s="9" t="s">
        <v>4988</v>
      </c>
      <c r="K64" s="90" t="s">
        <v>1187</v>
      </c>
      <c r="L64" s="165">
        <v>38700</v>
      </c>
      <c r="M64" s="90">
        <v>4661255445</v>
      </c>
      <c r="N64" s="165" t="s">
        <v>2903</v>
      </c>
      <c r="O64" s="197">
        <v>4310</v>
      </c>
      <c r="P64" s="165" t="s">
        <v>4910</v>
      </c>
      <c r="Q64" s="5">
        <v>45468</v>
      </c>
      <c r="R64" s="175">
        <v>45468</v>
      </c>
      <c r="S64" s="165" t="s">
        <v>4802</v>
      </c>
      <c r="T64" s="165" t="s">
        <v>28</v>
      </c>
      <c r="U64" s="198">
        <v>7000</v>
      </c>
    </row>
    <row r="65" spans="1:21" ht="18.75" x14ac:dyDescent="0.25">
      <c r="A65" s="163"/>
      <c r="B65" s="164" t="s">
        <v>4796</v>
      </c>
      <c r="C65" s="165" t="s">
        <v>4989</v>
      </c>
      <c r="D65" s="165" t="s">
        <v>112</v>
      </c>
      <c r="E65" s="165" t="s">
        <v>4990</v>
      </c>
      <c r="F65" s="9" t="s">
        <v>4991</v>
      </c>
      <c r="G65" s="165" t="s">
        <v>27</v>
      </c>
      <c r="H65" s="5">
        <v>29905</v>
      </c>
      <c r="I65" s="9"/>
      <c r="J65" s="9" t="s">
        <v>4992</v>
      </c>
      <c r="K65" s="90" t="s">
        <v>1187</v>
      </c>
      <c r="L65" s="165">
        <v>38700</v>
      </c>
      <c r="M65" s="90">
        <v>4661012699</v>
      </c>
      <c r="N65" s="165" t="s">
        <v>2903</v>
      </c>
      <c r="O65" s="197">
        <v>4310</v>
      </c>
      <c r="P65" s="165" t="s">
        <v>4910</v>
      </c>
      <c r="Q65" s="5">
        <v>45468</v>
      </c>
      <c r="R65" s="5">
        <v>45468</v>
      </c>
      <c r="S65" s="165" t="s">
        <v>4802</v>
      </c>
      <c r="T65" s="165" t="s">
        <v>28</v>
      </c>
      <c r="U65" s="198">
        <v>7000</v>
      </c>
    </row>
    <row r="66" spans="1:21" ht="18.75" x14ac:dyDescent="0.25">
      <c r="A66" s="163"/>
      <c r="B66" s="164" t="s">
        <v>4796</v>
      </c>
      <c r="C66" s="165" t="s">
        <v>4993</v>
      </c>
      <c r="D66" s="165" t="s">
        <v>390</v>
      </c>
      <c r="E66" s="165" t="s">
        <v>4994</v>
      </c>
      <c r="F66" s="9" t="s">
        <v>4995</v>
      </c>
      <c r="G66" s="165" t="s">
        <v>27</v>
      </c>
      <c r="H66" s="5">
        <v>27733</v>
      </c>
      <c r="I66" s="9"/>
      <c r="J66" s="9" t="s">
        <v>4996</v>
      </c>
      <c r="K66" s="90" t="s">
        <v>1187</v>
      </c>
      <c r="L66" s="165">
        <v>38700</v>
      </c>
      <c r="M66" s="90">
        <v>4661195045</v>
      </c>
      <c r="N66" s="165" t="s">
        <v>2903</v>
      </c>
      <c r="O66" s="197">
        <v>4310</v>
      </c>
      <c r="P66" s="165" t="s">
        <v>4910</v>
      </c>
      <c r="Q66" s="5">
        <v>45468</v>
      </c>
      <c r="R66" s="175">
        <v>45468</v>
      </c>
      <c r="S66" s="165" t="s">
        <v>4802</v>
      </c>
      <c r="T66" s="165" t="s">
        <v>28</v>
      </c>
      <c r="U66" s="198">
        <v>7000</v>
      </c>
    </row>
    <row r="67" spans="1:21" ht="18.75" x14ac:dyDescent="0.25">
      <c r="A67" s="163"/>
      <c r="B67" s="164" t="s">
        <v>4796</v>
      </c>
      <c r="C67" s="165" t="s">
        <v>4997</v>
      </c>
      <c r="D67" s="165" t="s">
        <v>390</v>
      </c>
      <c r="E67" s="165" t="s">
        <v>566</v>
      </c>
      <c r="F67" s="9" t="s">
        <v>4998</v>
      </c>
      <c r="G67" s="165" t="s">
        <v>26</v>
      </c>
      <c r="H67" s="5">
        <v>24172</v>
      </c>
      <c r="I67" s="9"/>
      <c r="J67" s="9" t="s">
        <v>4999</v>
      </c>
      <c r="K67" s="90" t="s">
        <v>1187</v>
      </c>
      <c r="L67" s="165">
        <v>38700</v>
      </c>
      <c r="M67" s="90">
        <v>4661210126</v>
      </c>
      <c r="N67" s="165" t="s">
        <v>2903</v>
      </c>
      <c r="O67" s="197">
        <v>4310</v>
      </c>
      <c r="P67" s="165" t="s">
        <v>4910</v>
      </c>
      <c r="Q67" s="5">
        <v>45468</v>
      </c>
      <c r="R67" s="5">
        <v>45468</v>
      </c>
      <c r="S67" s="165" t="s">
        <v>4802</v>
      </c>
      <c r="T67" s="165" t="s">
        <v>28</v>
      </c>
      <c r="U67" s="198">
        <v>7000</v>
      </c>
    </row>
    <row r="68" spans="1:21" ht="18.75" x14ac:dyDescent="0.25">
      <c r="A68" s="163"/>
      <c r="B68" s="164" t="s">
        <v>4796</v>
      </c>
      <c r="C68" s="165" t="s">
        <v>5000</v>
      </c>
      <c r="D68" s="165" t="s">
        <v>3153</v>
      </c>
      <c r="E68" s="165" t="s">
        <v>4857</v>
      </c>
      <c r="F68" s="9" t="s">
        <v>5001</v>
      </c>
      <c r="G68" s="165" t="s">
        <v>26</v>
      </c>
      <c r="H68" s="5">
        <v>23689</v>
      </c>
      <c r="I68" s="9"/>
      <c r="J68" s="9" t="s">
        <v>5002</v>
      </c>
      <c r="K68" s="90" t="s">
        <v>1187</v>
      </c>
      <c r="L68" s="165">
        <v>38700</v>
      </c>
      <c r="M68" s="90">
        <v>4666641633</v>
      </c>
      <c r="N68" s="165" t="s">
        <v>2903</v>
      </c>
      <c r="O68" s="197">
        <v>4310</v>
      </c>
      <c r="P68" s="165" t="s">
        <v>4910</v>
      </c>
      <c r="Q68" s="5">
        <v>45468</v>
      </c>
      <c r="R68" s="175">
        <v>45468</v>
      </c>
      <c r="S68" s="165" t="s">
        <v>4802</v>
      </c>
      <c r="T68" s="165" t="s">
        <v>28</v>
      </c>
      <c r="U68" s="198">
        <v>7000</v>
      </c>
    </row>
    <row r="69" spans="1:21" ht="18.75" x14ac:dyDescent="0.25">
      <c r="A69" s="163"/>
      <c r="B69" s="164" t="s">
        <v>4796</v>
      </c>
      <c r="C69" s="165" t="s">
        <v>5003</v>
      </c>
      <c r="D69" s="165" t="s">
        <v>4929</v>
      </c>
      <c r="E69" s="165" t="s">
        <v>5004</v>
      </c>
      <c r="F69" s="9" t="s">
        <v>5005</v>
      </c>
      <c r="G69" s="165" t="s">
        <v>26</v>
      </c>
      <c r="H69" s="5">
        <v>27934</v>
      </c>
      <c r="I69" s="9"/>
      <c r="J69" s="9" t="s">
        <v>4931</v>
      </c>
      <c r="K69" s="90" t="s">
        <v>1187</v>
      </c>
      <c r="L69" s="165">
        <v>38700</v>
      </c>
      <c r="M69" s="90">
        <v>4661078656</v>
      </c>
      <c r="N69" s="165" t="s">
        <v>2903</v>
      </c>
      <c r="O69" s="197">
        <v>4310</v>
      </c>
      <c r="P69" s="165" t="s">
        <v>4910</v>
      </c>
      <c r="Q69" s="5">
        <v>45468</v>
      </c>
      <c r="R69" s="5">
        <v>45468</v>
      </c>
      <c r="S69" s="165" t="s">
        <v>4802</v>
      </c>
      <c r="T69" s="165" t="s">
        <v>28</v>
      </c>
      <c r="U69" s="198">
        <v>7000</v>
      </c>
    </row>
    <row r="70" spans="1:21" ht="18.75" x14ac:dyDescent="0.25">
      <c r="A70" s="163"/>
      <c r="B70" s="164" t="s">
        <v>4796</v>
      </c>
      <c r="C70" s="165" t="s">
        <v>5006</v>
      </c>
      <c r="D70" s="165" t="s">
        <v>4798</v>
      </c>
      <c r="E70" s="165" t="s">
        <v>119</v>
      </c>
      <c r="F70" s="9" t="s">
        <v>5007</v>
      </c>
      <c r="G70" s="165" t="s">
        <v>26</v>
      </c>
      <c r="H70" s="5">
        <v>28812</v>
      </c>
      <c r="I70" s="9"/>
      <c r="J70" s="9" t="s">
        <v>5008</v>
      </c>
      <c r="K70" s="90" t="s">
        <v>1187</v>
      </c>
      <c r="L70" s="165">
        <v>38700</v>
      </c>
      <c r="M70" s="90">
        <v>4661051220</v>
      </c>
      <c r="N70" s="165" t="s">
        <v>2903</v>
      </c>
      <c r="O70" s="197">
        <v>4310</v>
      </c>
      <c r="P70" s="165" t="s">
        <v>4910</v>
      </c>
      <c r="Q70" s="5">
        <v>45468</v>
      </c>
      <c r="R70" s="175">
        <v>45468</v>
      </c>
      <c r="S70" s="165" t="s">
        <v>4802</v>
      </c>
      <c r="T70" s="165" t="s">
        <v>28</v>
      </c>
      <c r="U70" s="198">
        <v>7000</v>
      </c>
    </row>
    <row r="71" spans="1:21" ht="18.75" x14ac:dyDescent="0.25">
      <c r="A71" s="170"/>
      <c r="B71" s="171" t="s">
        <v>4796</v>
      </c>
      <c r="C71" s="177" t="s">
        <v>5009</v>
      </c>
      <c r="D71" s="177" t="s">
        <v>390</v>
      </c>
      <c r="E71" s="177" t="s">
        <v>573</v>
      </c>
      <c r="F71" s="178" t="s">
        <v>5010</v>
      </c>
      <c r="G71" s="177" t="s">
        <v>26</v>
      </c>
      <c r="H71" s="199">
        <v>34803</v>
      </c>
      <c r="I71" s="178"/>
      <c r="J71" s="178" t="s">
        <v>5011</v>
      </c>
      <c r="K71" s="179" t="s">
        <v>1187</v>
      </c>
      <c r="L71" s="177">
        <v>38700</v>
      </c>
      <c r="M71" s="179">
        <v>4661393090</v>
      </c>
      <c r="N71" s="177" t="s">
        <v>2903</v>
      </c>
      <c r="O71" s="200">
        <v>4310</v>
      </c>
      <c r="P71" s="177" t="s">
        <v>4910</v>
      </c>
      <c r="Q71" s="5">
        <v>45468</v>
      </c>
      <c r="R71" s="199">
        <v>45468</v>
      </c>
      <c r="S71" s="177" t="s">
        <v>4802</v>
      </c>
      <c r="T71" s="177" t="s">
        <v>28</v>
      </c>
      <c r="U71" s="201">
        <v>7000</v>
      </c>
    </row>
    <row r="72" spans="1:21" ht="18" x14ac:dyDescent="0.25">
      <c r="A72" s="185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</row>
    <row r="73" spans="1:21" ht="18.75" x14ac:dyDescent="0.25">
      <c r="A73" s="165" t="s">
        <v>5012</v>
      </c>
      <c r="B73" s="165" t="s">
        <v>4796</v>
      </c>
      <c r="C73" s="165" t="s">
        <v>5013</v>
      </c>
      <c r="D73" s="165" t="s">
        <v>5014</v>
      </c>
      <c r="E73" s="165" t="s">
        <v>4850</v>
      </c>
      <c r="F73" s="9"/>
      <c r="G73" s="9"/>
      <c r="H73" s="9"/>
      <c r="I73" s="9"/>
      <c r="J73" s="9"/>
      <c r="K73" s="90" t="s">
        <v>1187</v>
      </c>
      <c r="L73" s="165">
        <v>38700</v>
      </c>
      <c r="M73" s="9"/>
      <c r="N73" s="165" t="s">
        <v>2903</v>
      </c>
      <c r="O73" s="197">
        <v>4320</v>
      </c>
      <c r="P73" s="165" t="s">
        <v>5015</v>
      </c>
      <c r="Q73" s="175">
        <v>45341</v>
      </c>
      <c r="R73" s="175">
        <v>45341</v>
      </c>
      <c r="S73" s="165" t="s">
        <v>4802</v>
      </c>
      <c r="T73" s="165" t="s">
        <v>28</v>
      </c>
      <c r="U73" s="198">
        <v>25000</v>
      </c>
    </row>
    <row r="74" spans="1:21" ht="18.75" x14ac:dyDescent="0.25">
      <c r="A74" s="165"/>
      <c r="B74" s="165" t="s">
        <v>4796</v>
      </c>
      <c r="C74" s="165" t="s">
        <v>4797</v>
      </c>
      <c r="D74" s="165" t="s">
        <v>4975</v>
      </c>
      <c r="E74" s="165" t="s">
        <v>4806</v>
      </c>
      <c r="F74" s="165" t="s">
        <v>5016</v>
      </c>
      <c r="G74" s="165" t="s">
        <v>26</v>
      </c>
      <c r="H74" s="5">
        <v>32523</v>
      </c>
      <c r="I74" s="9"/>
      <c r="J74" s="203" t="s">
        <v>5017</v>
      </c>
      <c r="K74" s="90" t="s">
        <v>1187</v>
      </c>
      <c r="L74" s="165">
        <v>38700</v>
      </c>
      <c r="M74" s="90">
        <v>4661076710</v>
      </c>
      <c r="N74" s="165" t="s">
        <v>2903</v>
      </c>
      <c r="O74" s="197">
        <v>4320</v>
      </c>
      <c r="P74" s="165" t="s">
        <v>5015</v>
      </c>
      <c r="Q74" s="175">
        <v>45341</v>
      </c>
      <c r="R74" s="175">
        <v>45341</v>
      </c>
      <c r="S74" s="165" t="s">
        <v>4802</v>
      </c>
      <c r="T74" s="165" t="s">
        <v>28</v>
      </c>
      <c r="U74" s="198">
        <v>25000</v>
      </c>
    </row>
    <row r="75" spans="1:21" ht="18.75" x14ac:dyDescent="0.25">
      <c r="A75" s="165"/>
      <c r="B75" s="165" t="s">
        <v>4796</v>
      </c>
      <c r="C75" s="165" t="s">
        <v>5018</v>
      </c>
      <c r="D75" s="165" t="s">
        <v>711</v>
      </c>
      <c r="E75" s="165" t="s">
        <v>424</v>
      </c>
      <c r="F75" s="165" t="s">
        <v>5019</v>
      </c>
      <c r="G75" s="165" t="s">
        <v>26</v>
      </c>
      <c r="H75" s="5">
        <v>34316</v>
      </c>
      <c r="I75" s="9"/>
      <c r="J75" s="204" t="s">
        <v>5020</v>
      </c>
      <c r="K75" s="90" t="s">
        <v>2205</v>
      </c>
      <c r="L75" s="165">
        <v>38700</v>
      </c>
      <c r="M75" s="90">
        <v>4662020324</v>
      </c>
      <c r="N75" s="165" t="s">
        <v>2903</v>
      </c>
      <c r="O75" s="197">
        <v>4320</v>
      </c>
      <c r="P75" s="165" t="s">
        <v>5015</v>
      </c>
      <c r="Q75" s="175">
        <v>45341</v>
      </c>
      <c r="R75" s="175">
        <v>45341</v>
      </c>
      <c r="S75" s="165" t="s">
        <v>5021</v>
      </c>
      <c r="T75" s="165" t="s">
        <v>28</v>
      </c>
      <c r="U75" s="198">
        <v>25000</v>
      </c>
    </row>
    <row r="76" spans="1:21" ht="18.75" x14ac:dyDescent="0.25">
      <c r="A76" s="165"/>
      <c r="B76" s="165" t="s">
        <v>4796</v>
      </c>
      <c r="C76" s="165" t="s">
        <v>325</v>
      </c>
      <c r="D76" s="165" t="s">
        <v>184</v>
      </c>
      <c r="E76" s="165" t="s">
        <v>4950</v>
      </c>
      <c r="F76" s="165" t="s">
        <v>3032</v>
      </c>
      <c r="G76" s="165" t="s">
        <v>27</v>
      </c>
      <c r="H76" s="5">
        <v>33091</v>
      </c>
      <c r="I76" s="9"/>
      <c r="J76" s="204" t="s">
        <v>5022</v>
      </c>
      <c r="K76" s="90" t="s">
        <v>5023</v>
      </c>
      <c r="L76" s="165">
        <v>38700</v>
      </c>
      <c r="M76" s="90">
        <v>4666680161</v>
      </c>
      <c r="N76" s="165" t="s">
        <v>2903</v>
      </c>
      <c r="O76" s="197">
        <v>4320</v>
      </c>
      <c r="P76" s="165" t="s">
        <v>5015</v>
      </c>
      <c r="Q76" s="175">
        <v>45341</v>
      </c>
      <c r="R76" s="175">
        <v>45341</v>
      </c>
      <c r="S76" s="165" t="s">
        <v>5024</v>
      </c>
      <c r="T76" s="165" t="s">
        <v>28</v>
      </c>
      <c r="U76" s="198">
        <v>24677</v>
      </c>
    </row>
    <row r="77" spans="1:21" ht="18.75" x14ac:dyDescent="0.25">
      <c r="A77" s="165"/>
      <c r="B77" s="165" t="s">
        <v>4796</v>
      </c>
      <c r="C77" s="165" t="s">
        <v>5025</v>
      </c>
      <c r="D77" s="165" t="s">
        <v>475</v>
      </c>
      <c r="E77" s="165" t="s">
        <v>119</v>
      </c>
      <c r="F77" s="165" t="s">
        <v>5026</v>
      </c>
      <c r="G77" s="165" t="s">
        <v>26</v>
      </c>
      <c r="H77" s="5">
        <v>38261</v>
      </c>
      <c r="I77" s="9"/>
      <c r="J77" s="205" t="s">
        <v>5027</v>
      </c>
      <c r="K77" s="90" t="s">
        <v>1037</v>
      </c>
      <c r="L77" s="165">
        <v>38700</v>
      </c>
      <c r="M77" s="90">
        <v>4661192602</v>
      </c>
      <c r="N77" s="165" t="s">
        <v>2903</v>
      </c>
      <c r="O77" s="197">
        <v>4320</v>
      </c>
      <c r="P77" s="165" t="s">
        <v>5015</v>
      </c>
      <c r="Q77" s="175">
        <v>45341</v>
      </c>
      <c r="R77" s="175">
        <v>45341</v>
      </c>
      <c r="S77" s="165" t="s">
        <v>5021</v>
      </c>
      <c r="T77" s="165" t="s">
        <v>28</v>
      </c>
      <c r="U77" s="198">
        <v>15000</v>
      </c>
    </row>
    <row r="78" spans="1:21" ht="18.75" x14ac:dyDescent="0.25">
      <c r="A78" s="165"/>
      <c r="B78" s="165" t="s">
        <v>4796</v>
      </c>
      <c r="C78" s="165" t="s">
        <v>5028</v>
      </c>
      <c r="D78" s="165" t="s">
        <v>433</v>
      </c>
      <c r="E78" s="165" t="s">
        <v>231</v>
      </c>
      <c r="F78" s="165" t="s">
        <v>2181</v>
      </c>
      <c r="G78" s="165" t="s">
        <v>26</v>
      </c>
      <c r="H78" s="5">
        <v>27324</v>
      </c>
      <c r="I78" s="9"/>
      <c r="J78" s="204" t="s">
        <v>5029</v>
      </c>
      <c r="K78" s="90" t="s">
        <v>1572</v>
      </c>
      <c r="L78" s="165">
        <v>38700</v>
      </c>
      <c r="M78" s="90">
        <v>4661213821</v>
      </c>
      <c r="N78" s="165" t="s">
        <v>2903</v>
      </c>
      <c r="O78" s="197">
        <v>4320</v>
      </c>
      <c r="P78" s="165" t="s">
        <v>5015</v>
      </c>
      <c r="Q78" s="175">
        <v>45341</v>
      </c>
      <c r="R78" s="175">
        <v>45341</v>
      </c>
      <c r="S78" s="165" t="s">
        <v>4802</v>
      </c>
      <c r="T78" s="165" t="s">
        <v>28</v>
      </c>
      <c r="U78" s="198">
        <v>25000</v>
      </c>
    </row>
    <row r="79" spans="1:21" ht="18.75" x14ac:dyDescent="0.25">
      <c r="A79" s="165"/>
      <c r="B79" s="165" t="s">
        <v>4796</v>
      </c>
      <c r="C79" s="165" t="s">
        <v>5030</v>
      </c>
      <c r="D79" s="165" t="s">
        <v>5031</v>
      </c>
      <c r="E79" s="165" t="s">
        <v>40</v>
      </c>
      <c r="F79" s="165" t="s">
        <v>5032</v>
      </c>
      <c r="G79" s="165" t="s">
        <v>27</v>
      </c>
      <c r="H79" s="5">
        <v>27905</v>
      </c>
      <c r="I79" s="9"/>
      <c r="J79" s="205" t="s">
        <v>5033</v>
      </c>
      <c r="K79" s="90" t="s">
        <v>1187</v>
      </c>
      <c r="L79" s="165">
        <v>38700</v>
      </c>
      <c r="M79" s="90">
        <v>4666641944</v>
      </c>
      <c r="N79" s="165" t="s">
        <v>2903</v>
      </c>
      <c r="O79" s="197">
        <v>4320</v>
      </c>
      <c r="P79" s="165" t="s">
        <v>5015</v>
      </c>
      <c r="Q79" s="175">
        <v>45341</v>
      </c>
      <c r="R79" s="175">
        <v>45341</v>
      </c>
      <c r="S79" s="165" t="s">
        <v>5034</v>
      </c>
      <c r="T79" s="165" t="s">
        <v>28</v>
      </c>
      <c r="U79" s="198">
        <v>25000</v>
      </c>
    </row>
    <row r="80" spans="1:21" ht="18.75" x14ac:dyDescent="0.25">
      <c r="A80" s="165"/>
      <c r="B80" s="165" t="s">
        <v>4796</v>
      </c>
      <c r="C80" s="165" t="s">
        <v>5035</v>
      </c>
      <c r="D80" s="165" t="s">
        <v>589</v>
      </c>
      <c r="E80" s="165" t="s">
        <v>119</v>
      </c>
      <c r="F80" s="165" t="s">
        <v>5036</v>
      </c>
      <c r="G80" s="165" t="s">
        <v>27</v>
      </c>
      <c r="H80" s="5">
        <v>28747</v>
      </c>
      <c r="I80" s="9"/>
      <c r="J80" s="205" t="s">
        <v>5037</v>
      </c>
      <c r="K80" s="90" t="s">
        <v>1503</v>
      </c>
      <c r="L80" s="165">
        <v>38700</v>
      </c>
      <c r="M80" s="90">
        <v>4611464597</v>
      </c>
      <c r="N80" s="165" t="s">
        <v>2903</v>
      </c>
      <c r="O80" s="197">
        <v>4320</v>
      </c>
      <c r="P80" s="165" t="s">
        <v>5015</v>
      </c>
      <c r="Q80" s="175">
        <v>45341</v>
      </c>
      <c r="R80" s="175">
        <v>45341</v>
      </c>
      <c r="S80" s="165" t="s">
        <v>5038</v>
      </c>
      <c r="T80" s="165" t="s">
        <v>28</v>
      </c>
      <c r="U80" s="198">
        <v>25000</v>
      </c>
    </row>
    <row r="81" spans="1:21" ht="18.75" x14ac:dyDescent="0.25">
      <c r="A81" s="165"/>
      <c r="B81" s="165" t="s">
        <v>4796</v>
      </c>
      <c r="C81" s="165" t="s">
        <v>4876</v>
      </c>
      <c r="D81" s="165" t="s">
        <v>3146</v>
      </c>
      <c r="E81" s="165" t="s">
        <v>40</v>
      </c>
      <c r="F81" s="165" t="s">
        <v>5039</v>
      </c>
      <c r="G81" s="165" t="s">
        <v>26</v>
      </c>
      <c r="H81" s="5">
        <v>34532</v>
      </c>
      <c r="I81" s="9"/>
      <c r="J81" s="205" t="s">
        <v>5040</v>
      </c>
      <c r="K81" s="90" t="s">
        <v>1522</v>
      </c>
      <c r="L81" s="165">
        <v>38700</v>
      </c>
      <c r="M81" s="90">
        <v>4613776713</v>
      </c>
      <c r="N81" s="165" t="s">
        <v>2903</v>
      </c>
      <c r="O81" s="197">
        <v>4320</v>
      </c>
      <c r="P81" s="165" t="s">
        <v>5015</v>
      </c>
      <c r="Q81" s="175">
        <v>45341</v>
      </c>
      <c r="R81" s="175">
        <v>45341</v>
      </c>
      <c r="S81" s="165" t="s">
        <v>5038</v>
      </c>
      <c r="T81" s="165" t="s">
        <v>28</v>
      </c>
      <c r="U81" s="198">
        <v>15000</v>
      </c>
    </row>
    <row r="82" spans="1:21" ht="18.75" x14ac:dyDescent="0.25">
      <c r="A82" s="165"/>
      <c r="B82" s="165" t="s">
        <v>4796</v>
      </c>
      <c r="C82" s="165" t="s">
        <v>5041</v>
      </c>
      <c r="D82" s="165" t="s">
        <v>506</v>
      </c>
      <c r="E82" s="165" t="s">
        <v>627</v>
      </c>
      <c r="F82" s="165" t="s">
        <v>5042</v>
      </c>
      <c r="G82" s="165" t="s">
        <v>27</v>
      </c>
      <c r="H82" s="5">
        <v>27093</v>
      </c>
      <c r="I82" s="9"/>
      <c r="J82" s="205" t="s">
        <v>5008</v>
      </c>
      <c r="K82" s="90" t="s">
        <v>1826</v>
      </c>
      <c r="L82" s="165">
        <v>38700</v>
      </c>
      <c r="M82" s="90">
        <v>4661251347</v>
      </c>
      <c r="N82" s="165" t="s">
        <v>2903</v>
      </c>
      <c r="O82" s="197">
        <v>4320</v>
      </c>
      <c r="P82" s="165" t="s">
        <v>5015</v>
      </c>
      <c r="Q82" s="175">
        <v>45341</v>
      </c>
      <c r="R82" s="175">
        <v>45341</v>
      </c>
      <c r="S82" s="165" t="s">
        <v>5043</v>
      </c>
      <c r="T82" s="165" t="s">
        <v>28</v>
      </c>
      <c r="U82" s="198">
        <v>25000</v>
      </c>
    </row>
    <row r="83" spans="1:21" ht="18.75" x14ac:dyDescent="0.25">
      <c r="A83" s="165"/>
      <c r="B83" s="165" t="s">
        <v>4796</v>
      </c>
      <c r="C83" s="165" t="s">
        <v>5044</v>
      </c>
      <c r="D83" s="165" t="s">
        <v>2159</v>
      </c>
      <c r="E83" s="165" t="s">
        <v>161</v>
      </c>
      <c r="F83" s="165" t="s">
        <v>5045</v>
      </c>
      <c r="G83" s="165" t="s">
        <v>27</v>
      </c>
      <c r="H83" s="5">
        <v>26842</v>
      </c>
      <c r="I83" s="9"/>
      <c r="J83" s="205" t="s">
        <v>5046</v>
      </c>
      <c r="K83" s="90" t="s">
        <v>1037</v>
      </c>
      <c r="L83" s="165">
        <v>38700</v>
      </c>
      <c r="M83" s="90">
        <v>4661154582</v>
      </c>
      <c r="N83" s="165" t="s">
        <v>2903</v>
      </c>
      <c r="O83" s="197">
        <v>4320</v>
      </c>
      <c r="P83" s="165" t="s">
        <v>5015</v>
      </c>
      <c r="Q83" s="175">
        <v>45341</v>
      </c>
      <c r="R83" s="175">
        <v>45341</v>
      </c>
      <c r="S83" s="165" t="s">
        <v>5038</v>
      </c>
      <c r="T83" s="165" t="s">
        <v>28</v>
      </c>
      <c r="U83" s="198">
        <v>15000</v>
      </c>
    </row>
    <row r="84" spans="1:21" ht="18.75" x14ac:dyDescent="0.25">
      <c r="A84" s="165"/>
      <c r="B84" s="165" t="s">
        <v>4796</v>
      </c>
      <c r="C84" s="165" t="s">
        <v>5047</v>
      </c>
      <c r="D84" s="165" t="s">
        <v>613</v>
      </c>
      <c r="E84" s="165" t="s">
        <v>399</v>
      </c>
      <c r="F84" s="165" t="s">
        <v>5048</v>
      </c>
      <c r="G84" s="165" t="s">
        <v>26</v>
      </c>
      <c r="H84" s="5">
        <v>34806</v>
      </c>
      <c r="I84" s="9"/>
      <c r="J84" s="205" t="s">
        <v>5049</v>
      </c>
      <c r="K84" s="90" t="s">
        <v>1187</v>
      </c>
      <c r="L84" s="165">
        <v>38700</v>
      </c>
      <c r="M84" s="90">
        <v>4661021415</v>
      </c>
      <c r="N84" s="165" t="s">
        <v>2903</v>
      </c>
      <c r="O84" s="197">
        <v>4320</v>
      </c>
      <c r="P84" s="165" t="s">
        <v>5015</v>
      </c>
      <c r="Q84" s="175">
        <v>45341</v>
      </c>
      <c r="R84" s="175">
        <v>45341</v>
      </c>
      <c r="S84" s="165" t="s">
        <v>5050</v>
      </c>
      <c r="T84" s="165" t="s">
        <v>28</v>
      </c>
      <c r="U84" s="198">
        <v>15000</v>
      </c>
    </row>
    <row r="85" spans="1:21" ht="18.75" x14ac:dyDescent="0.25">
      <c r="A85" s="165"/>
      <c r="B85" s="165" t="s">
        <v>4796</v>
      </c>
      <c r="C85" s="165" t="s">
        <v>5051</v>
      </c>
      <c r="D85" s="165" t="s">
        <v>48</v>
      </c>
      <c r="E85" s="165" t="s">
        <v>119</v>
      </c>
      <c r="F85" s="165" t="s">
        <v>5052</v>
      </c>
      <c r="G85" s="165" t="s">
        <v>26</v>
      </c>
      <c r="H85" s="5">
        <v>24766</v>
      </c>
      <c r="I85" s="9"/>
      <c r="J85" s="205" t="s">
        <v>5053</v>
      </c>
      <c r="K85" s="206" t="s">
        <v>1921</v>
      </c>
      <c r="L85" s="165">
        <v>38700</v>
      </c>
      <c r="M85" s="90">
        <v>4661859269</v>
      </c>
      <c r="N85" s="165" t="s">
        <v>2903</v>
      </c>
      <c r="O85" s="197">
        <v>4320</v>
      </c>
      <c r="P85" s="165" t="s">
        <v>5015</v>
      </c>
      <c r="Q85" s="175">
        <v>45341</v>
      </c>
      <c r="R85" s="175">
        <v>45341</v>
      </c>
      <c r="S85" s="165" t="s">
        <v>5054</v>
      </c>
      <c r="T85" s="165" t="s">
        <v>28</v>
      </c>
      <c r="U85" s="198">
        <v>25000</v>
      </c>
    </row>
    <row r="86" spans="1:21" ht="18.75" x14ac:dyDescent="0.25">
      <c r="A86" s="165"/>
      <c r="B86" s="165" t="s">
        <v>4796</v>
      </c>
      <c r="C86" s="165" t="s">
        <v>5055</v>
      </c>
      <c r="D86" s="165" t="s">
        <v>476</v>
      </c>
      <c r="E86" s="165" t="s">
        <v>5056</v>
      </c>
      <c r="F86" s="165" t="s">
        <v>5057</v>
      </c>
      <c r="G86" s="165" t="s">
        <v>26</v>
      </c>
      <c r="H86" s="5">
        <v>27381</v>
      </c>
      <c r="I86" s="9"/>
      <c r="J86" s="205" t="s">
        <v>5058</v>
      </c>
      <c r="K86" s="206" t="s">
        <v>1037</v>
      </c>
      <c r="L86" s="165">
        <v>38700</v>
      </c>
      <c r="M86" s="90">
        <v>4664517028</v>
      </c>
      <c r="N86" s="165" t="s">
        <v>2903</v>
      </c>
      <c r="O86" s="197">
        <v>4320</v>
      </c>
      <c r="P86" s="165" t="s">
        <v>5015</v>
      </c>
      <c r="Q86" s="175">
        <v>45341</v>
      </c>
      <c r="R86" s="175">
        <v>45341</v>
      </c>
      <c r="S86" s="165" t="s">
        <v>5059</v>
      </c>
      <c r="T86" s="165" t="s">
        <v>28</v>
      </c>
      <c r="U86" s="198">
        <v>25000</v>
      </c>
    </row>
    <row r="87" spans="1:21" ht="18.75" x14ac:dyDescent="0.25">
      <c r="A87" s="165"/>
      <c r="B87" s="165" t="s">
        <v>4796</v>
      </c>
      <c r="C87" s="165" t="s">
        <v>5060</v>
      </c>
      <c r="D87" s="165" t="s">
        <v>3126</v>
      </c>
      <c r="E87" s="165" t="s">
        <v>888</v>
      </c>
      <c r="F87" s="165" t="s">
        <v>5061</v>
      </c>
      <c r="G87" s="165" t="s">
        <v>27</v>
      </c>
      <c r="H87" s="5">
        <v>21039</v>
      </c>
      <c r="I87" s="9"/>
      <c r="J87" s="205" t="s">
        <v>5062</v>
      </c>
      <c r="K87" s="206" t="s">
        <v>1572</v>
      </c>
      <c r="L87" s="165">
        <v>38700</v>
      </c>
      <c r="M87" s="90">
        <v>4664518047</v>
      </c>
      <c r="N87" s="165" t="s">
        <v>2903</v>
      </c>
      <c r="O87" s="197">
        <v>4320</v>
      </c>
      <c r="P87" s="165" t="s">
        <v>5015</v>
      </c>
      <c r="Q87" s="175">
        <v>45341</v>
      </c>
      <c r="R87" s="175">
        <v>45341</v>
      </c>
      <c r="S87" s="165" t="s">
        <v>5059</v>
      </c>
      <c r="T87" s="165" t="s">
        <v>28</v>
      </c>
      <c r="U87" s="198">
        <v>25000</v>
      </c>
    </row>
    <row r="88" spans="1:21" ht="18.75" x14ac:dyDescent="0.25">
      <c r="A88" s="165"/>
      <c r="B88" s="165" t="s">
        <v>4796</v>
      </c>
      <c r="C88" s="165" t="s">
        <v>5063</v>
      </c>
      <c r="D88" s="165" t="s">
        <v>390</v>
      </c>
      <c r="E88" s="165" t="s">
        <v>259</v>
      </c>
      <c r="F88" s="165" t="s">
        <v>5064</v>
      </c>
      <c r="G88" s="165" t="s">
        <v>27</v>
      </c>
      <c r="H88" s="5">
        <v>33797</v>
      </c>
      <c r="I88" s="9"/>
      <c r="J88" s="205" t="s">
        <v>5065</v>
      </c>
      <c r="K88" s="206" t="s">
        <v>1037</v>
      </c>
      <c r="L88" s="165">
        <v>38700</v>
      </c>
      <c r="M88" s="90">
        <v>4661033893</v>
      </c>
      <c r="N88" s="165" t="s">
        <v>2903</v>
      </c>
      <c r="O88" s="197">
        <v>4320</v>
      </c>
      <c r="P88" s="165" t="s">
        <v>5015</v>
      </c>
      <c r="Q88" s="175">
        <v>45341</v>
      </c>
      <c r="R88" s="175">
        <v>45341</v>
      </c>
      <c r="S88" s="165" t="s">
        <v>5066</v>
      </c>
      <c r="T88" s="165" t="s">
        <v>28</v>
      </c>
      <c r="U88" s="198">
        <v>25000</v>
      </c>
    </row>
    <row r="89" spans="1:21" ht="18.75" x14ac:dyDescent="0.25">
      <c r="A89" s="165"/>
      <c r="B89" s="165" t="s">
        <v>4796</v>
      </c>
      <c r="C89" s="165" t="s">
        <v>5067</v>
      </c>
      <c r="D89" s="165" t="s">
        <v>5068</v>
      </c>
      <c r="E89" s="165" t="s">
        <v>408</v>
      </c>
      <c r="F89" s="165" t="s">
        <v>5069</v>
      </c>
      <c r="G89" s="165" t="s">
        <v>27</v>
      </c>
      <c r="H89" s="5">
        <v>29092</v>
      </c>
      <c r="I89" s="9"/>
      <c r="J89" s="205" t="s">
        <v>5070</v>
      </c>
      <c r="K89" s="206" t="s">
        <v>1774</v>
      </c>
      <c r="L89" s="165">
        <v>38700</v>
      </c>
      <c r="M89" s="90">
        <v>4661030079</v>
      </c>
      <c r="N89" s="165" t="s">
        <v>2903</v>
      </c>
      <c r="O89" s="197">
        <v>4320</v>
      </c>
      <c r="P89" s="165" t="s">
        <v>5015</v>
      </c>
      <c r="Q89" s="175">
        <v>45341</v>
      </c>
      <c r="R89" s="175">
        <v>45341</v>
      </c>
      <c r="S89" s="165" t="s">
        <v>5071</v>
      </c>
      <c r="T89" s="165" t="s">
        <v>28</v>
      </c>
      <c r="U89" s="198">
        <v>25000</v>
      </c>
    </row>
    <row r="90" spans="1:21" ht="18.75" x14ac:dyDescent="0.25">
      <c r="A90" s="165"/>
      <c r="B90" s="165" t="s">
        <v>4796</v>
      </c>
      <c r="C90" s="165" t="s">
        <v>102</v>
      </c>
      <c r="D90" s="165" t="s">
        <v>5014</v>
      </c>
      <c r="E90" s="165" t="s">
        <v>4813</v>
      </c>
      <c r="F90" s="165" t="s">
        <v>5072</v>
      </c>
      <c r="G90" s="165" t="s">
        <v>27</v>
      </c>
      <c r="H90" s="5">
        <v>32599</v>
      </c>
      <c r="I90" s="9"/>
      <c r="J90" s="205" t="s">
        <v>5073</v>
      </c>
      <c r="K90" s="206" t="s">
        <v>1187</v>
      </c>
      <c r="L90" s="165">
        <v>38700</v>
      </c>
      <c r="M90" s="90">
        <v>4661031182</v>
      </c>
      <c r="N90" s="165" t="s">
        <v>2903</v>
      </c>
      <c r="O90" s="197">
        <v>4320</v>
      </c>
      <c r="P90" s="165" t="s">
        <v>5015</v>
      </c>
      <c r="Q90" s="175">
        <v>45341</v>
      </c>
      <c r="R90" s="175">
        <v>45341</v>
      </c>
      <c r="S90" s="165" t="s">
        <v>5074</v>
      </c>
      <c r="T90" s="165" t="s">
        <v>28</v>
      </c>
      <c r="U90" s="198">
        <v>25000</v>
      </c>
    </row>
    <row r="91" spans="1:21" ht="18.75" x14ac:dyDescent="0.25">
      <c r="A91" s="165"/>
      <c r="B91" s="165" t="s">
        <v>4796</v>
      </c>
      <c r="C91" s="165" t="s">
        <v>5075</v>
      </c>
      <c r="D91" s="165" t="s">
        <v>5076</v>
      </c>
      <c r="E91" s="165" t="s">
        <v>340</v>
      </c>
      <c r="F91" s="165" t="s">
        <v>5077</v>
      </c>
      <c r="G91" s="165" t="s">
        <v>27</v>
      </c>
      <c r="H91" s="5">
        <v>36546</v>
      </c>
      <c r="I91" s="9"/>
      <c r="J91" s="205" t="s">
        <v>5078</v>
      </c>
      <c r="K91" s="206" t="s">
        <v>1826</v>
      </c>
      <c r="L91" s="165">
        <v>38700</v>
      </c>
      <c r="M91" s="90">
        <v>4661002870</v>
      </c>
      <c r="N91" s="165" t="s">
        <v>2903</v>
      </c>
      <c r="O91" s="197">
        <v>4320</v>
      </c>
      <c r="P91" s="165" t="s">
        <v>5015</v>
      </c>
      <c r="Q91" s="175">
        <v>45341</v>
      </c>
      <c r="R91" s="175">
        <v>45341</v>
      </c>
      <c r="S91" s="165" t="s">
        <v>5038</v>
      </c>
      <c r="T91" s="165" t="s">
        <v>28</v>
      </c>
      <c r="U91" s="198">
        <v>25000</v>
      </c>
    </row>
    <row r="92" spans="1:21" ht="18.75" x14ac:dyDescent="0.25">
      <c r="A92" s="165"/>
      <c r="B92" s="165" t="s">
        <v>4796</v>
      </c>
      <c r="C92" s="165" t="s">
        <v>5079</v>
      </c>
      <c r="D92" s="165" t="s">
        <v>5014</v>
      </c>
      <c r="E92" s="165" t="s">
        <v>119</v>
      </c>
      <c r="F92" s="165" t="s">
        <v>5080</v>
      </c>
      <c r="G92" s="165" t="s">
        <v>27</v>
      </c>
      <c r="H92" s="5">
        <v>20552</v>
      </c>
      <c r="I92" s="9"/>
      <c r="J92" s="205" t="s">
        <v>5081</v>
      </c>
      <c r="K92" s="206" t="s">
        <v>5082</v>
      </c>
      <c r="L92" s="165">
        <v>38700</v>
      </c>
      <c r="M92" s="90">
        <v>4664514080</v>
      </c>
      <c r="N92" s="165" t="s">
        <v>2903</v>
      </c>
      <c r="O92" s="197">
        <v>4320</v>
      </c>
      <c r="P92" s="165" t="s">
        <v>5015</v>
      </c>
      <c r="Q92" s="175">
        <v>45341</v>
      </c>
      <c r="R92" s="175">
        <v>45341</v>
      </c>
      <c r="S92" s="165" t="s">
        <v>5038</v>
      </c>
      <c r="T92" s="165" t="s">
        <v>28</v>
      </c>
      <c r="U92" s="198">
        <v>15000</v>
      </c>
    </row>
    <row r="93" spans="1:21" ht="18.75" x14ac:dyDescent="0.25">
      <c r="A93" s="165"/>
      <c r="B93" s="165" t="s">
        <v>4796</v>
      </c>
      <c r="C93" s="165" t="s">
        <v>5083</v>
      </c>
      <c r="D93" s="165" t="s">
        <v>32</v>
      </c>
      <c r="E93" s="165" t="s">
        <v>5084</v>
      </c>
      <c r="F93" s="165" t="s">
        <v>5085</v>
      </c>
      <c r="G93" s="165" t="s">
        <v>27</v>
      </c>
      <c r="H93" s="5">
        <v>20552</v>
      </c>
      <c r="I93" s="9"/>
      <c r="J93" s="205" t="s">
        <v>5086</v>
      </c>
      <c r="K93" s="206" t="s">
        <v>1187</v>
      </c>
      <c r="L93" s="165">
        <v>38700</v>
      </c>
      <c r="M93" s="90">
        <v>4613417764</v>
      </c>
      <c r="N93" s="165" t="s">
        <v>2903</v>
      </c>
      <c r="O93" s="197">
        <v>4320</v>
      </c>
      <c r="P93" s="165" t="s">
        <v>5015</v>
      </c>
      <c r="Q93" s="174">
        <v>45341</v>
      </c>
      <c r="R93" s="175">
        <v>45341</v>
      </c>
      <c r="S93" s="165" t="s">
        <v>5038</v>
      </c>
      <c r="T93" s="165" t="s">
        <v>28</v>
      </c>
      <c r="U93" s="198">
        <v>15000</v>
      </c>
    </row>
    <row r="94" spans="1:21" ht="18.75" x14ac:dyDescent="0.25">
      <c r="A94" s="165"/>
      <c r="B94" s="165" t="s">
        <v>4796</v>
      </c>
      <c r="C94" s="165" t="s">
        <v>5087</v>
      </c>
      <c r="D94" s="165" t="s">
        <v>3178</v>
      </c>
      <c r="E94" s="165" t="s">
        <v>61</v>
      </c>
      <c r="F94" s="165" t="s">
        <v>5088</v>
      </c>
      <c r="G94" s="165" t="s">
        <v>26</v>
      </c>
      <c r="H94" s="5">
        <v>20552</v>
      </c>
      <c r="I94" s="9"/>
      <c r="J94" s="205" t="s">
        <v>1148</v>
      </c>
      <c r="K94" s="206" t="s">
        <v>1037</v>
      </c>
      <c r="L94" s="165">
        <v>38700</v>
      </c>
      <c r="M94" s="90">
        <v>4662120178</v>
      </c>
      <c r="N94" s="165" t="s">
        <v>2903</v>
      </c>
      <c r="O94" s="197">
        <v>4320</v>
      </c>
      <c r="P94" s="165" t="s">
        <v>5015</v>
      </c>
      <c r="Q94" s="174">
        <v>45341</v>
      </c>
      <c r="R94" s="175">
        <v>45341</v>
      </c>
      <c r="S94" s="165" t="s">
        <v>5059</v>
      </c>
      <c r="T94" s="165" t="s">
        <v>28</v>
      </c>
      <c r="U94" s="198">
        <v>25000</v>
      </c>
    </row>
    <row r="95" spans="1:21" ht="18.75" x14ac:dyDescent="0.25">
      <c r="A95" s="165"/>
      <c r="B95" s="165" t="s">
        <v>4796</v>
      </c>
      <c r="C95" s="165" t="s">
        <v>243</v>
      </c>
      <c r="D95" s="165" t="s">
        <v>5089</v>
      </c>
      <c r="E95" s="165" t="s">
        <v>111</v>
      </c>
      <c r="F95" s="165" t="s">
        <v>5090</v>
      </c>
      <c r="G95" s="165" t="s">
        <v>26</v>
      </c>
      <c r="H95" s="5">
        <v>20552</v>
      </c>
      <c r="I95" s="9"/>
      <c r="J95" s="205" t="s">
        <v>1142</v>
      </c>
      <c r="K95" s="206" t="s">
        <v>1037</v>
      </c>
      <c r="L95" s="165">
        <v>38700</v>
      </c>
      <c r="M95" s="90">
        <v>4661030417</v>
      </c>
      <c r="N95" s="165" t="s">
        <v>2903</v>
      </c>
      <c r="O95" s="197">
        <v>4320</v>
      </c>
      <c r="P95" s="165" t="s">
        <v>5015</v>
      </c>
      <c r="Q95" s="174">
        <v>45341</v>
      </c>
      <c r="R95" s="175">
        <v>45341</v>
      </c>
      <c r="S95" s="165" t="s">
        <v>5091</v>
      </c>
      <c r="T95" s="165" t="s">
        <v>28</v>
      </c>
      <c r="U95" s="198">
        <v>25000</v>
      </c>
    </row>
    <row r="96" spans="1:21" ht="18.75" x14ac:dyDescent="0.25">
      <c r="A96" s="165"/>
      <c r="B96" s="165" t="s">
        <v>4796</v>
      </c>
      <c r="C96" s="165" t="s">
        <v>5092</v>
      </c>
      <c r="D96" s="165" t="s">
        <v>506</v>
      </c>
      <c r="E96" s="165" t="s">
        <v>3055</v>
      </c>
      <c r="F96" s="165" t="s">
        <v>5093</v>
      </c>
      <c r="G96" s="165" t="s">
        <v>26</v>
      </c>
      <c r="H96" s="5">
        <v>20552</v>
      </c>
      <c r="I96" s="9"/>
      <c r="J96" s="205" t="s">
        <v>5094</v>
      </c>
      <c r="K96" s="206" t="s">
        <v>2036</v>
      </c>
      <c r="L96" s="165">
        <v>38700</v>
      </c>
      <c r="M96" s="90">
        <v>4661520522</v>
      </c>
      <c r="N96" s="165" t="s">
        <v>2903</v>
      </c>
      <c r="O96" s="197">
        <v>4320</v>
      </c>
      <c r="P96" s="165" t="s">
        <v>5015</v>
      </c>
      <c r="Q96" s="174">
        <v>45341</v>
      </c>
      <c r="R96" s="175">
        <v>45341</v>
      </c>
      <c r="S96" s="165" t="s">
        <v>5095</v>
      </c>
      <c r="T96" s="165" t="s">
        <v>28</v>
      </c>
      <c r="U96" s="198">
        <v>25000</v>
      </c>
    </row>
    <row r="97" spans="1:21" ht="18.75" x14ac:dyDescent="0.25">
      <c r="A97" s="165"/>
      <c r="B97" s="165" t="s">
        <v>4796</v>
      </c>
      <c r="C97" s="165" t="s">
        <v>5096</v>
      </c>
      <c r="D97" s="165" t="s">
        <v>61</v>
      </c>
      <c r="E97" s="165" t="s">
        <v>161</v>
      </c>
      <c r="F97" s="165" t="s">
        <v>5097</v>
      </c>
      <c r="G97" s="165" t="s">
        <v>27</v>
      </c>
      <c r="H97" s="5">
        <v>20552</v>
      </c>
      <c r="I97" s="9"/>
      <c r="J97" s="205" t="s">
        <v>5098</v>
      </c>
      <c r="K97" s="206" t="s">
        <v>2205</v>
      </c>
      <c r="L97" s="165">
        <v>38700</v>
      </c>
      <c r="M97" s="90">
        <v>4661013157</v>
      </c>
      <c r="N97" s="165" t="s">
        <v>2903</v>
      </c>
      <c r="O97" s="197">
        <v>4320</v>
      </c>
      <c r="P97" s="165" t="s">
        <v>5015</v>
      </c>
      <c r="Q97" s="174">
        <v>45341</v>
      </c>
      <c r="R97" s="175">
        <v>45341</v>
      </c>
      <c r="S97" s="165" t="s">
        <v>5099</v>
      </c>
      <c r="T97" s="165" t="s">
        <v>28</v>
      </c>
      <c r="U97" s="198">
        <v>25000</v>
      </c>
    </row>
    <row r="98" spans="1:21" ht="18.75" x14ac:dyDescent="0.25">
      <c r="A98" s="165"/>
      <c r="B98" s="165" t="s">
        <v>4796</v>
      </c>
      <c r="C98" s="165" t="s">
        <v>5100</v>
      </c>
      <c r="D98" s="165" t="s">
        <v>302</v>
      </c>
      <c r="E98" s="165" t="s">
        <v>5101</v>
      </c>
      <c r="F98" s="165" t="s">
        <v>5102</v>
      </c>
      <c r="G98" s="165" t="s">
        <v>26</v>
      </c>
      <c r="H98" s="5">
        <v>20552</v>
      </c>
      <c r="I98" s="9"/>
      <c r="J98" s="205" t="s">
        <v>5103</v>
      </c>
      <c r="K98" s="206" t="s">
        <v>1807</v>
      </c>
      <c r="L98" s="165">
        <v>38700</v>
      </c>
      <c r="M98" s="90">
        <v>4661862894</v>
      </c>
      <c r="N98" s="165" t="s">
        <v>2903</v>
      </c>
      <c r="O98" s="197">
        <v>4320</v>
      </c>
      <c r="P98" s="165" t="s">
        <v>5015</v>
      </c>
      <c r="Q98" s="174">
        <v>45341</v>
      </c>
      <c r="R98" s="175">
        <v>45341</v>
      </c>
      <c r="S98" s="165" t="s">
        <v>5038</v>
      </c>
      <c r="T98" s="165" t="s">
        <v>28</v>
      </c>
      <c r="U98" s="198">
        <v>25000</v>
      </c>
    </row>
    <row r="99" spans="1:21" ht="18.75" x14ac:dyDescent="0.25">
      <c r="A99" s="165"/>
      <c r="B99" s="165" t="s">
        <v>4796</v>
      </c>
      <c r="C99" s="165" t="s">
        <v>5104</v>
      </c>
      <c r="D99" s="165" t="s">
        <v>285</v>
      </c>
      <c r="E99" s="165" t="s">
        <v>5105</v>
      </c>
      <c r="F99" s="165" t="s">
        <v>5106</v>
      </c>
      <c r="G99" s="165" t="s">
        <v>26</v>
      </c>
      <c r="H99" s="5">
        <v>20552</v>
      </c>
      <c r="I99" s="9"/>
      <c r="J99" s="205" t="s">
        <v>5107</v>
      </c>
      <c r="K99" s="206" t="s">
        <v>2205</v>
      </c>
      <c r="L99" s="165">
        <v>38700</v>
      </c>
      <c r="M99" s="90">
        <v>4661345531</v>
      </c>
      <c r="N99" s="165" t="s">
        <v>2903</v>
      </c>
      <c r="O99" s="197">
        <v>4320</v>
      </c>
      <c r="P99" s="165" t="s">
        <v>5015</v>
      </c>
      <c r="Q99" s="174">
        <v>45341</v>
      </c>
      <c r="R99" s="175">
        <v>45341</v>
      </c>
      <c r="S99" s="165" t="s">
        <v>5038</v>
      </c>
      <c r="T99" s="165" t="s">
        <v>28</v>
      </c>
      <c r="U99" s="198">
        <v>25000</v>
      </c>
    </row>
    <row r="100" spans="1:21" ht="18.75" x14ac:dyDescent="0.25">
      <c r="A100" s="165"/>
      <c r="B100" s="165" t="s">
        <v>4796</v>
      </c>
      <c r="C100" s="165" t="s">
        <v>5108</v>
      </c>
      <c r="D100" s="165" t="s">
        <v>61</v>
      </c>
      <c r="E100" s="165" t="s">
        <v>61</v>
      </c>
      <c r="F100" s="165" t="s">
        <v>357</v>
      </c>
      <c r="G100" s="165" t="s">
        <v>27</v>
      </c>
      <c r="H100" s="5">
        <v>20552</v>
      </c>
      <c r="I100" s="9"/>
      <c r="J100" s="205" t="s">
        <v>5109</v>
      </c>
      <c r="K100" s="206" t="s">
        <v>1826</v>
      </c>
      <c r="L100" s="165">
        <v>38700</v>
      </c>
      <c r="M100" s="90">
        <v>4661118921</v>
      </c>
      <c r="N100" s="165" t="s">
        <v>2903</v>
      </c>
      <c r="O100" s="197">
        <v>4320</v>
      </c>
      <c r="P100" s="165" t="s">
        <v>5015</v>
      </c>
      <c r="Q100" s="174">
        <v>45341</v>
      </c>
      <c r="R100" s="175">
        <v>45341</v>
      </c>
      <c r="S100" s="165" t="s">
        <v>5066</v>
      </c>
      <c r="T100" s="165" t="s">
        <v>28</v>
      </c>
      <c r="U100" s="198">
        <v>15000</v>
      </c>
    </row>
    <row r="101" spans="1:21" ht="18.75" x14ac:dyDescent="0.25">
      <c r="A101" s="165"/>
      <c r="B101" s="165" t="s">
        <v>4796</v>
      </c>
      <c r="C101" s="165" t="s">
        <v>5110</v>
      </c>
      <c r="D101" s="165" t="s">
        <v>4813</v>
      </c>
      <c r="E101" s="165" t="s">
        <v>364</v>
      </c>
      <c r="F101" s="165" t="s">
        <v>5111</v>
      </c>
      <c r="G101" s="165" t="s">
        <v>27</v>
      </c>
      <c r="H101" s="5">
        <v>20552</v>
      </c>
      <c r="I101" s="9"/>
      <c r="J101" s="205" t="s">
        <v>5112</v>
      </c>
      <c r="K101" s="206" t="s">
        <v>1187</v>
      </c>
      <c r="L101" s="165">
        <v>38700</v>
      </c>
      <c r="M101" s="90">
        <v>4661470066</v>
      </c>
      <c r="N101" s="165" t="s">
        <v>2903</v>
      </c>
      <c r="O101" s="197">
        <v>4320</v>
      </c>
      <c r="P101" s="165" t="s">
        <v>5015</v>
      </c>
      <c r="Q101" s="174">
        <v>45341</v>
      </c>
      <c r="R101" s="175">
        <v>45341</v>
      </c>
      <c r="S101" s="165" t="s">
        <v>5024</v>
      </c>
      <c r="T101" s="165" t="s">
        <v>28</v>
      </c>
      <c r="U101" s="198">
        <v>25000</v>
      </c>
    </row>
    <row r="102" spans="1:21" ht="18.75" x14ac:dyDescent="0.25">
      <c r="A102" s="165"/>
      <c r="B102" s="165" t="s">
        <v>4796</v>
      </c>
      <c r="C102" s="165" t="s">
        <v>825</v>
      </c>
      <c r="D102" s="165" t="s">
        <v>796</v>
      </c>
      <c r="E102" s="165" t="s">
        <v>408</v>
      </c>
      <c r="F102" s="165" t="s">
        <v>5113</v>
      </c>
      <c r="G102" s="165" t="s">
        <v>27</v>
      </c>
      <c r="H102" s="5">
        <v>20552</v>
      </c>
      <c r="I102" s="9"/>
      <c r="J102" s="205" t="s">
        <v>5114</v>
      </c>
      <c r="K102" s="206" t="s">
        <v>1187</v>
      </c>
      <c r="L102" s="165">
        <v>38700</v>
      </c>
      <c r="M102" s="90">
        <v>4661012928</v>
      </c>
      <c r="N102" s="165" t="s">
        <v>2903</v>
      </c>
      <c r="O102" s="197">
        <v>4320</v>
      </c>
      <c r="P102" s="165" t="s">
        <v>5015</v>
      </c>
      <c r="Q102" s="174">
        <v>45341</v>
      </c>
      <c r="R102" s="175">
        <v>45341</v>
      </c>
      <c r="S102" s="165" t="s">
        <v>5038</v>
      </c>
      <c r="T102" s="165" t="s">
        <v>28</v>
      </c>
      <c r="U102" s="198">
        <v>25000</v>
      </c>
    </row>
    <row r="103" spans="1:21" ht="18.75" x14ac:dyDescent="0.25">
      <c r="A103" s="165"/>
      <c r="B103" s="165" t="s">
        <v>4796</v>
      </c>
      <c r="C103" s="165" t="s">
        <v>5115</v>
      </c>
      <c r="D103" s="165" t="s">
        <v>259</v>
      </c>
      <c r="E103" s="165" t="s">
        <v>61</v>
      </c>
      <c r="F103" s="165" t="s">
        <v>5116</v>
      </c>
      <c r="G103" s="165" t="s">
        <v>27</v>
      </c>
      <c r="H103" s="5">
        <v>20552</v>
      </c>
      <c r="I103" s="9"/>
      <c r="J103" s="205" t="s">
        <v>5117</v>
      </c>
      <c r="K103" s="206" t="s">
        <v>1187</v>
      </c>
      <c r="L103" s="165">
        <v>38700</v>
      </c>
      <c r="M103" s="90">
        <v>4661264695</v>
      </c>
      <c r="N103" s="165" t="s">
        <v>2903</v>
      </c>
      <c r="O103" s="197">
        <v>4320</v>
      </c>
      <c r="P103" s="165" t="s">
        <v>5015</v>
      </c>
      <c r="Q103" s="174">
        <v>45341</v>
      </c>
      <c r="R103" s="175">
        <v>45341</v>
      </c>
      <c r="S103" s="165" t="s">
        <v>5074</v>
      </c>
      <c r="T103" s="165" t="s">
        <v>28</v>
      </c>
      <c r="U103" s="198">
        <v>14906</v>
      </c>
    </row>
  </sheetData>
  <mergeCells count="1">
    <mergeCell ref="B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6791-D882-46E4-BCCA-D66287B999C4}">
  <dimension ref="A1:V381"/>
  <sheetViews>
    <sheetView tabSelected="1" workbookViewId="0">
      <selection activeCell="F10" sqref="F10"/>
    </sheetView>
  </sheetViews>
  <sheetFormatPr baseColWidth="10" defaultRowHeight="15" x14ac:dyDescent="0.25"/>
  <cols>
    <col min="1" max="1" width="11.5703125" bestFit="1" customWidth="1"/>
    <col min="2" max="2" width="33.85546875" customWidth="1"/>
    <col min="3" max="5" width="20.42578125" customWidth="1"/>
    <col min="6" max="6" width="22.28515625" customWidth="1"/>
    <col min="7" max="7" width="13.7109375" customWidth="1"/>
    <col min="8" max="9" width="20.42578125" customWidth="1"/>
    <col min="10" max="11" width="38.5703125" customWidth="1"/>
    <col min="12" max="12" width="32" customWidth="1"/>
    <col min="13" max="13" width="8" customWidth="1"/>
    <col min="14" max="15" width="15.42578125" customWidth="1"/>
    <col min="16" max="17" width="23.140625" customWidth="1"/>
    <col min="18" max="18" width="22.42578125" customWidth="1"/>
    <col min="19" max="19" width="28.7109375" customWidth="1"/>
    <col min="20" max="20" width="31.85546875" customWidth="1"/>
    <col min="21" max="21" width="28.42578125" customWidth="1"/>
    <col min="22" max="22" width="13.140625" customWidth="1"/>
    <col min="23" max="23" width="13.42578125" customWidth="1"/>
  </cols>
  <sheetData>
    <row r="1" spans="1:22" ht="21" customHeight="1" x14ac:dyDescent="0.25">
      <c r="B1" s="207" t="s">
        <v>23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22" ht="36" x14ac:dyDescent="0.25">
      <c r="A2" s="210" t="s">
        <v>1</v>
      </c>
      <c r="B2" s="211" t="s">
        <v>24</v>
      </c>
      <c r="C2" s="211" t="s">
        <v>7</v>
      </c>
      <c r="D2" s="211" t="s">
        <v>8</v>
      </c>
      <c r="E2" s="211" t="s">
        <v>9</v>
      </c>
      <c r="F2" s="211" t="s">
        <v>5</v>
      </c>
      <c r="G2" s="211" t="s">
        <v>10</v>
      </c>
      <c r="H2" s="211" t="s">
        <v>11</v>
      </c>
      <c r="I2" s="211" t="s">
        <v>0</v>
      </c>
      <c r="J2" s="212" t="s">
        <v>12</v>
      </c>
      <c r="K2" s="213"/>
      <c r="L2" s="211" t="s">
        <v>13</v>
      </c>
      <c r="M2" s="211" t="s">
        <v>6</v>
      </c>
      <c r="N2" s="211" t="s">
        <v>14</v>
      </c>
      <c r="O2" s="211" t="s">
        <v>15</v>
      </c>
      <c r="P2" s="211" t="s">
        <v>16</v>
      </c>
      <c r="Q2" s="211" t="s">
        <v>17</v>
      </c>
      <c r="R2" s="211" t="s">
        <v>18</v>
      </c>
      <c r="S2" s="211" t="s">
        <v>19</v>
      </c>
      <c r="T2" s="211" t="s">
        <v>20</v>
      </c>
      <c r="U2" s="211" t="s">
        <v>21</v>
      </c>
      <c r="V2" s="211" t="s">
        <v>22</v>
      </c>
    </row>
    <row r="3" spans="1:22" ht="18" x14ac:dyDescent="0.35">
      <c r="A3" s="214"/>
      <c r="B3" s="214" t="s">
        <v>5118</v>
      </c>
      <c r="C3" s="215" t="s">
        <v>2262</v>
      </c>
      <c r="D3" s="216" t="s">
        <v>1199</v>
      </c>
      <c r="E3" s="216" t="s">
        <v>5119</v>
      </c>
      <c r="F3" s="215" t="s">
        <v>5120</v>
      </c>
      <c r="G3" s="214" t="s">
        <v>1090</v>
      </c>
      <c r="H3" s="217">
        <v>33007</v>
      </c>
      <c r="I3" s="215" t="s">
        <v>5121</v>
      </c>
      <c r="J3" s="218" t="s">
        <v>5122</v>
      </c>
      <c r="K3" s="219"/>
      <c r="L3" s="215" t="s">
        <v>1572</v>
      </c>
      <c r="M3" s="220">
        <v>38700</v>
      </c>
      <c r="N3" s="214">
        <v>4661050386</v>
      </c>
      <c r="O3" s="214" t="s">
        <v>2903</v>
      </c>
      <c r="P3" s="221" t="s">
        <v>5123</v>
      </c>
      <c r="Q3" s="214" t="s">
        <v>5124</v>
      </c>
      <c r="R3" s="222">
        <v>45455</v>
      </c>
      <c r="S3" s="222">
        <v>45540</v>
      </c>
      <c r="T3" s="215" t="s">
        <v>5125</v>
      </c>
      <c r="U3" s="214" t="s">
        <v>1040</v>
      </c>
      <c r="V3" s="223">
        <v>72000</v>
      </c>
    </row>
    <row r="4" spans="1:22" ht="18" x14ac:dyDescent="0.35">
      <c r="A4" s="214"/>
      <c r="B4" s="214" t="s">
        <v>5118</v>
      </c>
      <c r="C4" s="215" t="s">
        <v>1276</v>
      </c>
      <c r="D4" s="216" t="s">
        <v>1719</v>
      </c>
      <c r="E4" s="216" t="s">
        <v>1322</v>
      </c>
      <c r="F4" s="215" t="s">
        <v>5126</v>
      </c>
      <c r="G4" s="214" t="s">
        <v>1090</v>
      </c>
      <c r="H4" s="217">
        <v>31845</v>
      </c>
      <c r="I4" s="215" t="s">
        <v>5127</v>
      </c>
      <c r="J4" s="218" t="s">
        <v>5128</v>
      </c>
      <c r="K4" s="219"/>
      <c r="L4" s="215" t="s">
        <v>5129</v>
      </c>
      <c r="M4" s="220">
        <v>38710</v>
      </c>
      <c r="N4" s="214">
        <v>4661094839</v>
      </c>
      <c r="O4" s="214" t="s">
        <v>2903</v>
      </c>
      <c r="P4" s="221" t="s">
        <v>5123</v>
      </c>
      <c r="Q4" s="214" t="s">
        <v>5124</v>
      </c>
      <c r="R4" s="222">
        <v>45455</v>
      </c>
      <c r="S4" s="222">
        <v>45540</v>
      </c>
      <c r="T4" s="215" t="s">
        <v>5125</v>
      </c>
      <c r="U4" s="214" t="s">
        <v>1040</v>
      </c>
      <c r="V4" s="223">
        <v>72000</v>
      </c>
    </row>
    <row r="5" spans="1:22" ht="18" x14ac:dyDescent="0.35">
      <c r="A5" s="214"/>
      <c r="B5" s="214" t="s">
        <v>5118</v>
      </c>
      <c r="C5" s="215" t="s">
        <v>1155</v>
      </c>
      <c r="D5" s="216" t="s">
        <v>1071</v>
      </c>
      <c r="E5" s="216" t="s">
        <v>1343</v>
      </c>
      <c r="F5" s="215" t="s">
        <v>5130</v>
      </c>
      <c r="G5" s="214" t="s">
        <v>1035</v>
      </c>
      <c r="H5" s="217">
        <v>20244</v>
      </c>
      <c r="I5" s="215" t="s">
        <v>5131</v>
      </c>
      <c r="J5" s="218" t="s">
        <v>5132</v>
      </c>
      <c r="K5" s="219"/>
      <c r="L5" s="215" t="s">
        <v>1572</v>
      </c>
      <c r="M5" s="220">
        <v>38700</v>
      </c>
      <c r="N5" s="214">
        <v>4664518048</v>
      </c>
      <c r="O5" s="214" t="s">
        <v>2903</v>
      </c>
      <c r="P5" s="221" t="s">
        <v>5123</v>
      </c>
      <c r="Q5" s="214" t="s">
        <v>5124</v>
      </c>
      <c r="R5" s="222">
        <v>45455</v>
      </c>
      <c r="S5" s="222">
        <v>45540</v>
      </c>
      <c r="T5" s="215" t="s">
        <v>5125</v>
      </c>
      <c r="U5" s="214" t="s">
        <v>1040</v>
      </c>
      <c r="V5" s="223">
        <v>72000</v>
      </c>
    </row>
    <row r="6" spans="1:22" ht="18" x14ac:dyDescent="0.35">
      <c r="A6" s="214"/>
      <c r="B6" s="214" t="s">
        <v>5118</v>
      </c>
      <c r="C6" s="215" t="s">
        <v>4367</v>
      </c>
      <c r="D6" s="216" t="s">
        <v>1348</v>
      </c>
      <c r="E6" s="216" t="s">
        <v>1062</v>
      </c>
      <c r="F6" s="215" t="s">
        <v>5133</v>
      </c>
      <c r="G6" s="214" t="s">
        <v>1035</v>
      </c>
      <c r="H6" s="217">
        <v>31800</v>
      </c>
      <c r="I6" s="215" t="s">
        <v>4078</v>
      </c>
      <c r="J6" s="218" t="s">
        <v>5134</v>
      </c>
      <c r="K6" s="219"/>
      <c r="L6" s="215" t="s">
        <v>2024</v>
      </c>
      <c r="M6" s="220">
        <v>38713</v>
      </c>
      <c r="N6" s="214">
        <v>4664516103</v>
      </c>
      <c r="O6" s="214" t="s">
        <v>2903</v>
      </c>
      <c r="P6" s="221" t="s">
        <v>5123</v>
      </c>
      <c r="Q6" s="214" t="s">
        <v>5124</v>
      </c>
      <c r="R6" s="222">
        <v>45455</v>
      </c>
      <c r="S6" s="222">
        <v>45540</v>
      </c>
      <c r="T6" s="215" t="s">
        <v>5125</v>
      </c>
      <c r="U6" s="214" t="s">
        <v>1040</v>
      </c>
      <c r="V6" s="223">
        <v>72000</v>
      </c>
    </row>
    <row r="7" spans="1:22" ht="18" x14ac:dyDescent="0.35">
      <c r="A7" s="214"/>
      <c r="B7" s="214" t="s">
        <v>5118</v>
      </c>
      <c r="C7" s="215" t="s">
        <v>5135</v>
      </c>
      <c r="D7" s="216" t="s">
        <v>1462</v>
      </c>
      <c r="E7" s="216" t="s">
        <v>1243</v>
      </c>
      <c r="F7" s="215" t="s">
        <v>5136</v>
      </c>
      <c r="G7" s="214" t="s">
        <v>1035</v>
      </c>
      <c r="H7" s="217">
        <v>21016</v>
      </c>
      <c r="I7" s="215" t="s">
        <v>5137</v>
      </c>
      <c r="J7" s="218" t="s">
        <v>5138</v>
      </c>
      <c r="K7" s="219"/>
      <c r="L7" s="215" t="s">
        <v>1807</v>
      </c>
      <c r="M7" s="220">
        <v>38709</v>
      </c>
      <c r="N7" s="214">
        <v>4666691253</v>
      </c>
      <c r="O7" s="214" t="s">
        <v>2903</v>
      </c>
      <c r="P7" s="221" t="s">
        <v>5123</v>
      </c>
      <c r="Q7" s="214" t="s">
        <v>5124</v>
      </c>
      <c r="R7" s="222">
        <v>45455</v>
      </c>
      <c r="S7" s="222">
        <v>45540</v>
      </c>
      <c r="T7" s="215" t="s">
        <v>5125</v>
      </c>
      <c r="U7" s="214" t="s">
        <v>1040</v>
      </c>
      <c r="V7" s="223">
        <v>72000</v>
      </c>
    </row>
    <row r="8" spans="1:22" ht="18" x14ac:dyDescent="0.35">
      <c r="A8" s="214"/>
      <c r="B8" s="214" t="s">
        <v>5118</v>
      </c>
      <c r="C8" s="215" t="s">
        <v>1100</v>
      </c>
      <c r="D8" s="216" t="s">
        <v>1058</v>
      </c>
      <c r="E8" s="216" t="s">
        <v>1547</v>
      </c>
      <c r="F8" s="215" t="s">
        <v>5139</v>
      </c>
      <c r="G8" s="214" t="s">
        <v>1090</v>
      </c>
      <c r="H8" s="217">
        <v>16591</v>
      </c>
      <c r="I8" s="215" t="s">
        <v>3678</v>
      </c>
      <c r="J8" s="218" t="s">
        <v>5140</v>
      </c>
      <c r="K8" s="219"/>
      <c r="L8" s="215" t="s">
        <v>1503</v>
      </c>
      <c r="M8" s="220">
        <v>38713</v>
      </c>
      <c r="N8" s="214">
        <v>4661017210</v>
      </c>
      <c r="O8" s="214" t="s">
        <v>2903</v>
      </c>
      <c r="P8" s="221" t="s">
        <v>5123</v>
      </c>
      <c r="Q8" s="214" t="s">
        <v>5124</v>
      </c>
      <c r="R8" s="222">
        <v>45455</v>
      </c>
      <c r="S8" s="222">
        <v>45540</v>
      </c>
      <c r="T8" s="215" t="s">
        <v>5125</v>
      </c>
      <c r="U8" s="214" t="s">
        <v>1040</v>
      </c>
      <c r="V8" s="223">
        <v>72000</v>
      </c>
    </row>
    <row r="9" spans="1:22" ht="18" x14ac:dyDescent="0.35">
      <c r="A9" s="214"/>
      <c r="B9" s="214" t="s">
        <v>5118</v>
      </c>
      <c r="C9" s="215" t="s">
        <v>1163</v>
      </c>
      <c r="D9" s="216" t="s">
        <v>1063</v>
      </c>
      <c r="E9" s="216" t="s">
        <v>1251</v>
      </c>
      <c r="F9" s="215" t="s">
        <v>5141</v>
      </c>
      <c r="G9" s="214" t="s">
        <v>1035</v>
      </c>
      <c r="H9" s="217">
        <v>32449</v>
      </c>
      <c r="I9" s="215" t="s">
        <v>5142</v>
      </c>
      <c r="J9" s="218" t="s">
        <v>5143</v>
      </c>
      <c r="K9" s="219"/>
      <c r="L9" s="215" t="s">
        <v>1826</v>
      </c>
      <c r="M9" s="220">
        <v>38720</v>
      </c>
      <c r="N9" s="214">
        <v>4661101189</v>
      </c>
      <c r="O9" s="214" t="s">
        <v>2903</v>
      </c>
      <c r="P9" s="221" t="s">
        <v>5123</v>
      </c>
      <c r="Q9" s="214" t="s">
        <v>5124</v>
      </c>
      <c r="R9" s="222">
        <v>45455</v>
      </c>
      <c r="S9" s="222">
        <v>45540</v>
      </c>
      <c r="T9" s="215" t="s">
        <v>5125</v>
      </c>
      <c r="U9" s="214" t="s">
        <v>1040</v>
      </c>
      <c r="V9" s="223">
        <v>72000</v>
      </c>
    </row>
    <row r="10" spans="1:22" ht="18" x14ac:dyDescent="0.35">
      <c r="A10" s="224"/>
      <c r="B10" s="214" t="s">
        <v>5118</v>
      </c>
      <c r="C10" s="215" t="s">
        <v>3523</v>
      </c>
      <c r="D10" s="216" t="s">
        <v>1070</v>
      </c>
      <c r="E10" s="216" t="s">
        <v>1063</v>
      </c>
      <c r="F10" s="215" t="s">
        <v>5144</v>
      </c>
      <c r="G10" s="214" t="s">
        <v>1090</v>
      </c>
      <c r="H10" s="217">
        <v>27798</v>
      </c>
      <c r="I10" s="215" t="s">
        <v>5145</v>
      </c>
      <c r="J10" s="218" t="s">
        <v>5146</v>
      </c>
      <c r="K10" s="219"/>
      <c r="L10" s="215" t="s">
        <v>1826</v>
      </c>
      <c r="M10" s="220">
        <v>38720</v>
      </c>
      <c r="N10" s="224">
        <v>4661154726</v>
      </c>
      <c r="O10" s="214" t="s">
        <v>2903</v>
      </c>
      <c r="P10" s="221" t="s">
        <v>5123</v>
      </c>
      <c r="Q10" s="214" t="s">
        <v>5124</v>
      </c>
      <c r="R10" s="222">
        <v>45455</v>
      </c>
      <c r="S10" s="222">
        <v>45540</v>
      </c>
      <c r="T10" s="215" t="s">
        <v>5125</v>
      </c>
      <c r="U10" s="214" t="s">
        <v>1040</v>
      </c>
      <c r="V10" s="223">
        <v>72000</v>
      </c>
    </row>
    <row r="11" spans="1:22" ht="18" x14ac:dyDescent="0.35">
      <c r="A11" s="9"/>
      <c r="B11" s="214" t="s">
        <v>5118</v>
      </c>
      <c r="C11" s="225" t="s">
        <v>5147</v>
      </c>
      <c r="D11" s="216" t="s">
        <v>2354</v>
      </c>
      <c r="E11" s="216" t="s">
        <v>1348</v>
      </c>
      <c r="F11" s="215" t="s">
        <v>5148</v>
      </c>
      <c r="G11" s="214" t="s">
        <v>1090</v>
      </c>
      <c r="H11" s="217">
        <v>34036</v>
      </c>
      <c r="I11" s="215" t="s">
        <v>5149</v>
      </c>
      <c r="J11" s="218" t="s">
        <v>5150</v>
      </c>
      <c r="K11" s="219"/>
      <c r="L11" s="215" t="s">
        <v>1826</v>
      </c>
      <c r="M11" s="220">
        <v>38720</v>
      </c>
      <c r="N11" s="226">
        <v>4661017061</v>
      </c>
      <c r="O11" s="214" t="s">
        <v>2903</v>
      </c>
      <c r="P11" s="221" t="s">
        <v>5123</v>
      </c>
      <c r="Q11" s="214" t="s">
        <v>5124</v>
      </c>
      <c r="R11" s="222">
        <v>45455</v>
      </c>
      <c r="S11" s="222">
        <v>45540</v>
      </c>
      <c r="T11" s="215" t="s">
        <v>5151</v>
      </c>
      <c r="U11" s="214" t="s">
        <v>1040</v>
      </c>
      <c r="V11" s="223">
        <v>72000</v>
      </c>
    </row>
    <row r="12" spans="1:22" ht="18" x14ac:dyDescent="0.35">
      <c r="A12" s="9"/>
      <c r="B12" s="214" t="s">
        <v>5118</v>
      </c>
      <c r="C12" s="225" t="s">
        <v>2748</v>
      </c>
      <c r="D12" s="216" t="s">
        <v>1291</v>
      </c>
      <c r="E12" s="216" t="s">
        <v>1093</v>
      </c>
      <c r="F12" s="215" t="s">
        <v>5152</v>
      </c>
      <c r="G12" s="214" t="s">
        <v>1090</v>
      </c>
      <c r="H12" s="217">
        <v>26494</v>
      </c>
      <c r="I12" s="215" t="s">
        <v>5153</v>
      </c>
      <c r="J12" s="218" t="s">
        <v>5154</v>
      </c>
      <c r="K12" s="219"/>
      <c r="L12" s="215" t="s">
        <v>1826</v>
      </c>
      <c r="M12" s="220">
        <v>38720</v>
      </c>
      <c r="N12" s="226">
        <v>4661179047</v>
      </c>
      <c r="O12" s="214" t="s">
        <v>2903</v>
      </c>
      <c r="P12" s="221" t="s">
        <v>5123</v>
      </c>
      <c r="Q12" s="214" t="s">
        <v>5124</v>
      </c>
      <c r="R12" s="222">
        <v>45455</v>
      </c>
      <c r="S12" s="222">
        <v>45540</v>
      </c>
      <c r="T12" s="215" t="s">
        <v>5151</v>
      </c>
      <c r="U12" s="214" t="s">
        <v>1040</v>
      </c>
      <c r="V12" s="223">
        <v>72000</v>
      </c>
    </row>
    <row r="13" spans="1:22" ht="18" x14ac:dyDescent="0.35">
      <c r="A13" s="9"/>
      <c r="B13" s="214" t="s">
        <v>5118</v>
      </c>
      <c r="C13" s="225" t="s">
        <v>2229</v>
      </c>
      <c r="D13" s="216" t="s">
        <v>1251</v>
      </c>
      <c r="E13" s="216" t="s">
        <v>1273</v>
      </c>
      <c r="F13" s="215" t="s">
        <v>5155</v>
      </c>
      <c r="G13" s="214" t="s">
        <v>1090</v>
      </c>
      <c r="H13" s="217">
        <v>35593</v>
      </c>
      <c r="I13" s="215" t="s">
        <v>5156</v>
      </c>
      <c r="J13" s="218" t="s">
        <v>5157</v>
      </c>
      <c r="K13" s="219"/>
      <c r="L13" s="215" t="s">
        <v>5158</v>
      </c>
      <c r="M13" s="220">
        <v>38717</v>
      </c>
      <c r="N13" s="226">
        <v>4664517373</v>
      </c>
      <c r="O13" s="214" t="s">
        <v>2903</v>
      </c>
      <c r="P13" s="221" t="s">
        <v>5123</v>
      </c>
      <c r="Q13" s="214" t="s">
        <v>5124</v>
      </c>
      <c r="R13" s="222">
        <v>45455</v>
      </c>
      <c r="S13" s="222">
        <v>45540</v>
      </c>
      <c r="T13" s="227" t="s">
        <v>5159</v>
      </c>
      <c r="U13" s="214" t="s">
        <v>1040</v>
      </c>
      <c r="V13" s="223">
        <v>50000</v>
      </c>
    </row>
    <row r="14" spans="1:22" ht="18" x14ac:dyDescent="0.35">
      <c r="A14" s="9"/>
      <c r="B14" s="214" t="s">
        <v>5118</v>
      </c>
      <c r="C14" s="225" t="s">
        <v>2229</v>
      </c>
      <c r="D14" s="216" t="s">
        <v>1243</v>
      </c>
      <c r="E14" s="216" t="s">
        <v>1251</v>
      </c>
      <c r="F14" s="215" t="s">
        <v>5160</v>
      </c>
      <c r="G14" s="214" t="s">
        <v>1090</v>
      </c>
      <c r="H14" s="217">
        <v>26131</v>
      </c>
      <c r="I14" s="215" t="s">
        <v>5161</v>
      </c>
      <c r="J14" s="218" t="s">
        <v>5162</v>
      </c>
      <c r="K14" s="219"/>
      <c r="L14" s="215" t="s">
        <v>1826</v>
      </c>
      <c r="M14" s="220">
        <v>38720</v>
      </c>
      <c r="N14" s="226">
        <v>4661085632</v>
      </c>
      <c r="O14" s="214" t="s">
        <v>2903</v>
      </c>
      <c r="P14" s="221" t="s">
        <v>5123</v>
      </c>
      <c r="Q14" s="214" t="s">
        <v>5124</v>
      </c>
      <c r="R14" s="222">
        <v>45455</v>
      </c>
      <c r="S14" s="222">
        <v>45540</v>
      </c>
      <c r="T14" s="215" t="s">
        <v>5163</v>
      </c>
      <c r="U14" s="214" t="s">
        <v>1040</v>
      </c>
      <c r="V14" s="223">
        <v>50000</v>
      </c>
    </row>
    <row r="15" spans="1:22" ht="18" x14ac:dyDescent="0.35">
      <c r="A15" s="9"/>
      <c r="B15" s="214" t="s">
        <v>5118</v>
      </c>
      <c r="C15" s="225" t="s">
        <v>5164</v>
      </c>
      <c r="D15" s="216" t="s">
        <v>2354</v>
      </c>
      <c r="E15" s="216" t="s">
        <v>1251</v>
      </c>
      <c r="F15" s="215" t="s">
        <v>5165</v>
      </c>
      <c r="G15" s="214" t="s">
        <v>1090</v>
      </c>
      <c r="H15" s="217">
        <v>24863</v>
      </c>
      <c r="I15" s="215" t="s">
        <v>5166</v>
      </c>
      <c r="J15" s="218" t="s">
        <v>5167</v>
      </c>
      <c r="K15" s="219"/>
      <c r="L15" s="215" t="s">
        <v>1187</v>
      </c>
      <c r="M15" s="220">
        <v>38701</v>
      </c>
      <c r="N15" s="226">
        <v>4612109868</v>
      </c>
      <c r="O15" s="214" t="s">
        <v>2903</v>
      </c>
      <c r="P15" s="221" t="s">
        <v>5123</v>
      </c>
      <c r="Q15" s="214" t="s">
        <v>5124</v>
      </c>
      <c r="R15" s="222">
        <v>45455</v>
      </c>
      <c r="S15" s="222">
        <v>45540</v>
      </c>
      <c r="T15" s="215" t="s">
        <v>5163</v>
      </c>
      <c r="U15" s="214" t="s">
        <v>1040</v>
      </c>
      <c r="V15" s="223">
        <v>50000</v>
      </c>
    </row>
    <row r="16" spans="1:22" ht="18" x14ac:dyDescent="0.35">
      <c r="A16" s="9"/>
      <c r="B16" s="214" t="s">
        <v>5118</v>
      </c>
      <c r="C16" s="225" t="s">
        <v>3354</v>
      </c>
      <c r="D16" s="228" t="s">
        <v>1126</v>
      </c>
      <c r="E16" s="228" t="s">
        <v>1047</v>
      </c>
      <c r="F16" s="215" t="s">
        <v>5168</v>
      </c>
      <c r="G16" s="214" t="s">
        <v>1090</v>
      </c>
      <c r="H16" s="217">
        <v>26784</v>
      </c>
      <c r="I16" s="215" t="s">
        <v>5169</v>
      </c>
      <c r="J16" s="218" t="s">
        <v>5170</v>
      </c>
      <c r="K16" s="219"/>
      <c r="L16" s="215" t="s">
        <v>1826</v>
      </c>
      <c r="M16" s="220">
        <v>38720</v>
      </c>
      <c r="N16" s="226">
        <v>4662127959</v>
      </c>
      <c r="O16" s="214" t="s">
        <v>2903</v>
      </c>
      <c r="P16" s="221" t="s">
        <v>5123</v>
      </c>
      <c r="Q16" s="214" t="s">
        <v>5124</v>
      </c>
      <c r="R16" s="222">
        <v>45455</v>
      </c>
      <c r="S16" s="222">
        <v>45540</v>
      </c>
      <c r="T16" s="215" t="s">
        <v>5163</v>
      </c>
      <c r="U16" s="214" t="s">
        <v>1040</v>
      </c>
      <c r="V16" s="223">
        <v>50000</v>
      </c>
    </row>
    <row r="17" spans="1:22" ht="18" x14ac:dyDescent="0.35">
      <c r="A17" s="9"/>
      <c r="B17" s="214" t="s">
        <v>5118</v>
      </c>
      <c r="C17" s="225" t="s">
        <v>3577</v>
      </c>
      <c r="D17" s="215" t="s">
        <v>1198</v>
      </c>
      <c r="E17" s="215" t="s">
        <v>3580</v>
      </c>
      <c r="F17" s="215" t="s">
        <v>5171</v>
      </c>
      <c r="G17" s="214" t="s">
        <v>1090</v>
      </c>
      <c r="H17" s="217">
        <v>21488</v>
      </c>
      <c r="I17" s="215" t="s">
        <v>3579</v>
      </c>
      <c r="J17" s="218" t="s">
        <v>5172</v>
      </c>
      <c r="K17" s="219"/>
      <c r="L17" s="215" t="s">
        <v>2194</v>
      </c>
      <c r="M17" s="220">
        <v>38710</v>
      </c>
      <c r="N17" s="9"/>
      <c r="O17" s="214" t="s">
        <v>2903</v>
      </c>
      <c r="P17" s="221" t="s">
        <v>5123</v>
      </c>
      <c r="Q17" s="214" t="s">
        <v>5124</v>
      </c>
      <c r="R17" s="222">
        <v>45455</v>
      </c>
      <c r="S17" s="222">
        <v>45540</v>
      </c>
      <c r="T17" s="215" t="s">
        <v>5163</v>
      </c>
      <c r="U17" s="214" t="s">
        <v>1040</v>
      </c>
      <c r="V17" s="223">
        <v>50000</v>
      </c>
    </row>
    <row r="18" spans="1:22" ht="18" x14ac:dyDescent="0.35">
      <c r="A18" s="9"/>
      <c r="B18" s="214" t="s">
        <v>5118</v>
      </c>
      <c r="C18" s="225" t="s">
        <v>2174</v>
      </c>
      <c r="D18" s="216" t="s">
        <v>1115</v>
      </c>
      <c r="E18" s="216" t="s">
        <v>1515</v>
      </c>
      <c r="F18" s="215" t="s">
        <v>5173</v>
      </c>
      <c r="G18" s="214" t="s">
        <v>1035</v>
      </c>
      <c r="H18" s="217">
        <v>28009</v>
      </c>
      <c r="I18" s="215" t="s">
        <v>5174</v>
      </c>
      <c r="J18" s="218" t="s">
        <v>5175</v>
      </c>
      <c r="K18" s="219"/>
      <c r="L18" s="215" t="s">
        <v>5129</v>
      </c>
      <c r="M18" s="220">
        <v>38710</v>
      </c>
      <c r="N18" s="226">
        <v>4661853650</v>
      </c>
      <c r="O18" s="214" t="s">
        <v>2903</v>
      </c>
      <c r="P18" s="221" t="s">
        <v>5123</v>
      </c>
      <c r="Q18" s="214" t="s">
        <v>5124</v>
      </c>
      <c r="R18" s="222">
        <v>45455</v>
      </c>
      <c r="S18" s="222">
        <v>45540</v>
      </c>
      <c r="T18" s="215" t="s">
        <v>5176</v>
      </c>
      <c r="U18" s="214" t="s">
        <v>1040</v>
      </c>
      <c r="V18" s="223">
        <v>60000</v>
      </c>
    </row>
    <row r="19" spans="1:22" ht="18" x14ac:dyDescent="0.35">
      <c r="A19" s="9"/>
      <c r="B19" s="214" t="s">
        <v>5118</v>
      </c>
      <c r="C19" s="225" t="s">
        <v>1100</v>
      </c>
      <c r="D19" s="216" t="s">
        <v>1101</v>
      </c>
      <c r="E19" s="216" t="s">
        <v>1251</v>
      </c>
      <c r="F19" s="215" t="s">
        <v>5177</v>
      </c>
      <c r="G19" s="214" t="s">
        <v>1090</v>
      </c>
      <c r="H19" s="217">
        <v>38692</v>
      </c>
      <c r="I19" s="215" t="s">
        <v>5178</v>
      </c>
      <c r="J19" s="218" t="s">
        <v>5179</v>
      </c>
      <c r="K19" s="219"/>
      <c r="L19" s="215" t="s">
        <v>2189</v>
      </c>
      <c r="M19" s="220">
        <v>38710</v>
      </c>
      <c r="N19" s="226">
        <v>4661474917</v>
      </c>
      <c r="O19" s="214" t="s">
        <v>2903</v>
      </c>
      <c r="P19" s="221" t="s">
        <v>5123</v>
      </c>
      <c r="Q19" s="214" t="s">
        <v>5124</v>
      </c>
      <c r="R19" s="222">
        <v>45455</v>
      </c>
      <c r="S19" s="222">
        <v>45540</v>
      </c>
      <c r="T19" s="215" t="s">
        <v>5180</v>
      </c>
      <c r="U19" s="214" t="s">
        <v>1040</v>
      </c>
      <c r="V19" s="223">
        <v>60000</v>
      </c>
    </row>
    <row r="20" spans="1:22" ht="18" x14ac:dyDescent="0.35">
      <c r="A20" s="9"/>
      <c r="B20" s="214" t="s">
        <v>5118</v>
      </c>
      <c r="C20" s="225" t="s">
        <v>3433</v>
      </c>
      <c r="D20" s="216" t="s">
        <v>1693</v>
      </c>
      <c r="E20" s="216" t="s">
        <v>1126</v>
      </c>
      <c r="F20" s="215" t="s">
        <v>5181</v>
      </c>
      <c r="G20" s="214" t="s">
        <v>1090</v>
      </c>
      <c r="H20" s="217">
        <v>27807</v>
      </c>
      <c r="I20" s="215" t="s">
        <v>5182</v>
      </c>
      <c r="J20" s="218" t="s">
        <v>5183</v>
      </c>
      <c r="K20" s="219"/>
      <c r="L20" s="215" t="s">
        <v>1826</v>
      </c>
      <c r="M20" s="220">
        <v>38420</v>
      </c>
      <c r="N20" s="226">
        <v>4661178822</v>
      </c>
      <c r="O20" s="214" t="s">
        <v>2903</v>
      </c>
      <c r="P20" s="221" t="s">
        <v>5123</v>
      </c>
      <c r="Q20" s="214" t="s">
        <v>5124</v>
      </c>
      <c r="R20" s="222">
        <v>45455</v>
      </c>
      <c r="S20" s="222">
        <v>45540</v>
      </c>
      <c r="T20" s="215" t="s">
        <v>5180</v>
      </c>
      <c r="U20" s="214" t="s">
        <v>1040</v>
      </c>
      <c r="V20" s="223">
        <v>60000</v>
      </c>
    </row>
    <row r="21" spans="1:22" ht="18" x14ac:dyDescent="0.35">
      <c r="A21" s="9"/>
      <c r="B21" s="214" t="s">
        <v>5118</v>
      </c>
      <c r="C21" s="225" t="s">
        <v>4155</v>
      </c>
      <c r="D21" s="216" t="s">
        <v>1058</v>
      </c>
      <c r="E21" s="216" t="s">
        <v>1047</v>
      </c>
      <c r="F21" s="215" t="s">
        <v>5184</v>
      </c>
      <c r="G21" s="214" t="s">
        <v>1090</v>
      </c>
      <c r="H21" s="217">
        <v>23705</v>
      </c>
      <c r="I21" s="215" t="s">
        <v>4157</v>
      </c>
      <c r="J21" s="218" t="s">
        <v>5185</v>
      </c>
      <c r="K21" s="219"/>
      <c r="L21" s="215" t="s">
        <v>1503</v>
      </c>
      <c r="M21" s="220">
        <v>38713</v>
      </c>
      <c r="N21" s="226">
        <v>4614220790</v>
      </c>
      <c r="O21" s="214" t="s">
        <v>2903</v>
      </c>
      <c r="P21" s="221" t="s">
        <v>5123</v>
      </c>
      <c r="Q21" s="214" t="s">
        <v>5124</v>
      </c>
      <c r="R21" s="222">
        <v>45455</v>
      </c>
      <c r="S21" s="222">
        <v>45540</v>
      </c>
      <c r="T21" s="215" t="s">
        <v>5186</v>
      </c>
      <c r="U21" s="214" t="s">
        <v>1040</v>
      </c>
      <c r="V21" s="229">
        <v>28000</v>
      </c>
    </row>
    <row r="22" spans="1:22" ht="18" x14ac:dyDescent="0.35">
      <c r="A22" s="9"/>
      <c r="B22" s="214" t="s">
        <v>5118</v>
      </c>
      <c r="C22" s="225" t="s">
        <v>4072</v>
      </c>
      <c r="D22" s="216" t="s">
        <v>1063</v>
      </c>
      <c r="E22" s="216" t="s">
        <v>1062</v>
      </c>
      <c r="F22" s="215" t="s">
        <v>5187</v>
      </c>
      <c r="G22" s="214" t="s">
        <v>1090</v>
      </c>
      <c r="H22" s="217">
        <v>23339</v>
      </c>
      <c r="I22" s="215" t="s">
        <v>5188</v>
      </c>
      <c r="J22" s="218" t="s">
        <v>5189</v>
      </c>
      <c r="K22" s="219"/>
      <c r="L22" s="215" t="s">
        <v>1187</v>
      </c>
      <c r="M22" s="220">
        <v>38700</v>
      </c>
      <c r="N22" s="226">
        <v>4661209393</v>
      </c>
      <c r="O22" s="214" t="s">
        <v>2903</v>
      </c>
      <c r="P22" s="221" t="s">
        <v>5123</v>
      </c>
      <c r="Q22" s="214" t="s">
        <v>5124</v>
      </c>
      <c r="R22" s="222">
        <v>45455</v>
      </c>
      <c r="S22" s="222">
        <v>45540</v>
      </c>
      <c r="T22" s="215" t="s">
        <v>5190</v>
      </c>
      <c r="U22" s="214" t="s">
        <v>1040</v>
      </c>
      <c r="V22" s="229">
        <v>40000</v>
      </c>
    </row>
    <row r="23" spans="1:22" ht="18" x14ac:dyDescent="0.35">
      <c r="A23" s="9"/>
      <c r="B23" s="214" t="s">
        <v>5118</v>
      </c>
      <c r="C23" s="225" t="s">
        <v>4211</v>
      </c>
      <c r="D23" s="216" t="s">
        <v>1070</v>
      </c>
      <c r="E23" s="216" t="s">
        <v>1648</v>
      </c>
      <c r="F23" s="215" t="s">
        <v>5191</v>
      </c>
      <c r="G23" s="214" t="s">
        <v>1090</v>
      </c>
      <c r="H23" s="217">
        <v>23468</v>
      </c>
      <c r="I23" s="215" t="s">
        <v>5192</v>
      </c>
      <c r="J23" s="218" t="s">
        <v>5193</v>
      </c>
      <c r="K23" s="219"/>
      <c r="L23" s="215" t="s">
        <v>5194</v>
      </c>
      <c r="M23" s="220">
        <v>38716</v>
      </c>
      <c r="N23" s="226">
        <v>7734497280</v>
      </c>
      <c r="O23" s="214" t="s">
        <v>2903</v>
      </c>
      <c r="P23" s="221" t="s">
        <v>5123</v>
      </c>
      <c r="Q23" s="214" t="s">
        <v>5124</v>
      </c>
      <c r="R23" s="222">
        <v>45455</v>
      </c>
      <c r="S23" s="222">
        <v>45540</v>
      </c>
      <c r="T23" s="215" t="s">
        <v>5195</v>
      </c>
      <c r="U23" s="214" t="s">
        <v>1040</v>
      </c>
      <c r="V23" s="223">
        <v>80000</v>
      </c>
    </row>
    <row r="24" spans="1:22" ht="18" x14ac:dyDescent="0.35">
      <c r="A24" s="9"/>
      <c r="B24" s="214" t="s">
        <v>5118</v>
      </c>
      <c r="C24" s="225" t="s">
        <v>5196</v>
      </c>
      <c r="D24" s="216" t="s">
        <v>5197</v>
      </c>
      <c r="E24" s="216" t="s">
        <v>1126</v>
      </c>
      <c r="F24" s="215" t="s">
        <v>5198</v>
      </c>
      <c r="G24" s="214" t="s">
        <v>1090</v>
      </c>
      <c r="H24" s="217">
        <v>19481</v>
      </c>
      <c r="I24" s="215" t="s">
        <v>5199</v>
      </c>
      <c r="J24" s="218" t="s">
        <v>5200</v>
      </c>
      <c r="K24" s="219"/>
      <c r="L24" s="215" t="s">
        <v>5201</v>
      </c>
      <c r="M24" s="220">
        <v>38725</v>
      </c>
      <c r="N24" s="226">
        <v>4661864983</v>
      </c>
      <c r="O24" s="214" t="s">
        <v>2903</v>
      </c>
      <c r="P24" s="221" t="s">
        <v>5123</v>
      </c>
      <c r="Q24" s="214" t="s">
        <v>5124</v>
      </c>
      <c r="R24" s="222">
        <v>45455</v>
      </c>
      <c r="S24" s="222">
        <v>45540</v>
      </c>
      <c r="T24" s="215" t="s">
        <v>5195</v>
      </c>
      <c r="U24" s="214" t="s">
        <v>1040</v>
      </c>
      <c r="V24" s="223">
        <v>80000</v>
      </c>
    </row>
    <row r="25" spans="1:22" ht="18" x14ac:dyDescent="0.35">
      <c r="A25" s="9"/>
      <c r="B25" s="214" t="s">
        <v>5118</v>
      </c>
      <c r="C25" s="225" t="s">
        <v>3374</v>
      </c>
      <c r="D25" s="216" t="s">
        <v>1217</v>
      </c>
      <c r="E25" s="216" t="s">
        <v>1281</v>
      </c>
      <c r="F25" s="215" t="s">
        <v>5202</v>
      </c>
      <c r="G25" s="214" t="s">
        <v>1090</v>
      </c>
      <c r="H25" s="217">
        <v>26219</v>
      </c>
      <c r="I25" s="215" t="s">
        <v>3373</v>
      </c>
      <c r="J25" s="218" t="s">
        <v>5203</v>
      </c>
      <c r="K25" s="219"/>
      <c r="L25" s="215" t="s">
        <v>5204</v>
      </c>
      <c r="M25" s="220">
        <v>38700</v>
      </c>
      <c r="N25" s="226">
        <v>4428473820</v>
      </c>
      <c r="O25" s="214" t="s">
        <v>2903</v>
      </c>
      <c r="P25" s="221" t="s">
        <v>5123</v>
      </c>
      <c r="Q25" s="214" t="s">
        <v>5124</v>
      </c>
      <c r="R25" s="222">
        <v>45455</v>
      </c>
      <c r="S25" s="222">
        <v>45540</v>
      </c>
      <c r="T25" s="215" t="s">
        <v>5195</v>
      </c>
      <c r="U25" s="214" t="s">
        <v>1040</v>
      </c>
      <c r="V25" s="223">
        <v>80000</v>
      </c>
    </row>
    <row r="26" spans="1:22" ht="18" x14ac:dyDescent="0.35">
      <c r="A26" s="9"/>
      <c r="B26" s="214" t="s">
        <v>5118</v>
      </c>
      <c r="C26" s="225" t="s">
        <v>1143</v>
      </c>
      <c r="D26" s="216" t="s">
        <v>1043</v>
      </c>
      <c r="E26" s="216" t="s">
        <v>1156</v>
      </c>
      <c r="F26" s="215" t="s">
        <v>5205</v>
      </c>
      <c r="G26" s="214" t="s">
        <v>1035</v>
      </c>
      <c r="H26" s="217">
        <v>26640</v>
      </c>
      <c r="I26" s="215" t="s">
        <v>5206</v>
      </c>
      <c r="J26" s="218" t="s">
        <v>5207</v>
      </c>
      <c r="K26" s="219"/>
      <c r="L26" s="215" t="s">
        <v>1522</v>
      </c>
      <c r="M26" s="220">
        <v>38725</v>
      </c>
      <c r="N26" s="226">
        <v>4666662361</v>
      </c>
      <c r="O26" s="214" t="s">
        <v>2903</v>
      </c>
      <c r="P26" s="221" t="s">
        <v>5123</v>
      </c>
      <c r="Q26" s="214" t="s">
        <v>5124</v>
      </c>
      <c r="R26" s="222">
        <v>45455</v>
      </c>
      <c r="S26" s="222">
        <v>45540</v>
      </c>
      <c r="T26" s="215" t="s">
        <v>5195</v>
      </c>
      <c r="U26" s="214" t="s">
        <v>1040</v>
      </c>
      <c r="V26" s="223">
        <v>80000</v>
      </c>
    </row>
    <row r="27" spans="1:22" ht="18" x14ac:dyDescent="0.35">
      <c r="A27" s="9"/>
      <c r="B27" s="214" t="s">
        <v>5118</v>
      </c>
      <c r="C27" s="225" t="s">
        <v>3329</v>
      </c>
      <c r="D27" s="216" t="s">
        <v>1116</v>
      </c>
      <c r="E27" s="216" t="s">
        <v>1111</v>
      </c>
      <c r="F27" s="215" t="s">
        <v>5208</v>
      </c>
      <c r="G27" s="214" t="s">
        <v>1090</v>
      </c>
      <c r="H27" s="217">
        <v>21963</v>
      </c>
      <c r="I27" s="215" t="s">
        <v>3332</v>
      </c>
      <c r="J27" s="218" t="s">
        <v>5209</v>
      </c>
      <c r="K27" s="219"/>
      <c r="L27" s="215" t="s">
        <v>2189</v>
      </c>
      <c r="M27" s="220">
        <v>38710</v>
      </c>
      <c r="N27" s="226">
        <v>4666692378</v>
      </c>
      <c r="O27" s="214" t="s">
        <v>2903</v>
      </c>
      <c r="P27" s="221" t="s">
        <v>5123</v>
      </c>
      <c r="Q27" s="214" t="s">
        <v>5124</v>
      </c>
      <c r="R27" s="222">
        <v>45455</v>
      </c>
      <c r="S27" s="222">
        <v>45540</v>
      </c>
      <c r="T27" s="215" t="s">
        <v>5195</v>
      </c>
      <c r="U27" s="214" t="s">
        <v>1040</v>
      </c>
      <c r="V27" s="223">
        <v>80000</v>
      </c>
    </row>
    <row r="28" spans="1:22" ht="18" x14ac:dyDescent="0.35">
      <c r="A28" s="9"/>
      <c r="B28" s="214" t="s">
        <v>5118</v>
      </c>
      <c r="C28" s="225" t="s">
        <v>3354</v>
      </c>
      <c r="D28" s="216" t="s">
        <v>1126</v>
      </c>
      <c r="E28" s="216" t="s">
        <v>2540</v>
      </c>
      <c r="F28" s="215" t="s">
        <v>5210</v>
      </c>
      <c r="G28" s="214" t="s">
        <v>1090</v>
      </c>
      <c r="H28" s="217">
        <v>27902</v>
      </c>
      <c r="I28" s="215" t="s">
        <v>3360</v>
      </c>
      <c r="J28" s="218" t="s">
        <v>5211</v>
      </c>
      <c r="K28" s="219"/>
      <c r="L28" s="215" t="s">
        <v>1522</v>
      </c>
      <c r="M28" s="220">
        <v>38725</v>
      </c>
      <c r="N28" s="226">
        <v>4611870190</v>
      </c>
      <c r="O28" s="214" t="s">
        <v>2903</v>
      </c>
      <c r="P28" s="221" t="s">
        <v>5123</v>
      </c>
      <c r="Q28" s="214" t="s">
        <v>5124</v>
      </c>
      <c r="R28" s="222">
        <v>45455</v>
      </c>
      <c r="S28" s="222">
        <v>45540</v>
      </c>
      <c r="T28" s="215" t="s">
        <v>5195</v>
      </c>
      <c r="U28" s="214" t="s">
        <v>1040</v>
      </c>
      <c r="V28" s="223">
        <v>80000</v>
      </c>
    </row>
    <row r="29" spans="1:22" ht="18" x14ac:dyDescent="0.35">
      <c r="A29" s="9"/>
      <c r="B29" s="214" t="s">
        <v>5118</v>
      </c>
      <c r="C29" s="225" t="s">
        <v>5212</v>
      </c>
      <c r="D29" s="216" t="s">
        <v>1434</v>
      </c>
      <c r="E29" s="216" t="s">
        <v>1047</v>
      </c>
      <c r="F29" s="215" t="s">
        <v>5213</v>
      </c>
      <c r="G29" s="214" t="s">
        <v>1090</v>
      </c>
      <c r="H29" s="217">
        <v>29683</v>
      </c>
      <c r="I29" s="215" t="s">
        <v>5214</v>
      </c>
      <c r="J29" s="218" t="s">
        <v>5215</v>
      </c>
      <c r="K29" s="219"/>
      <c r="L29" s="215" t="s">
        <v>1826</v>
      </c>
      <c r="M29" s="220">
        <v>38720</v>
      </c>
      <c r="N29" s="226">
        <v>4661073190</v>
      </c>
      <c r="O29" s="214" t="s">
        <v>2903</v>
      </c>
      <c r="P29" s="221" t="s">
        <v>5123</v>
      </c>
      <c r="Q29" s="214" t="s">
        <v>5124</v>
      </c>
      <c r="R29" s="222">
        <v>45455</v>
      </c>
      <c r="S29" s="222">
        <v>45540</v>
      </c>
      <c r="T29" s="215" t="s">
        <v>5195</v>
      </c>
      <c r="U29" s="214" t="s">
        <v>1040</v>
      </c>
      <c r="V29" s="223">
        <v>80000</v>
      </c>
    </row>
    <row r="30" spans="1:22" ht="18" x14ac:dyDescent="0.35">
      <c r="A30" s="9"/>
      <c r="B30" s="214" t="s">
        <v>5118</v>
      </c>
      <c r="C30" s="225" t="s">
        <v>4011</v>
      </c>
      <c r="D30" s="216" t="s">
        <v>5216</v>
      </c>
      <c r="E30" s="216" t="s">
        <v>1083</v>
      </c>
      <c r="F30" s="215" t="s">
        <v>5217</v>
      </c>
      <c r="G30" s="214" t="s">
        <v>1090</v>
      </c>
      <c r="H30" s="217">
        <v>28204</v>
      </c>
      <c r="I30" s="215" t="s">
        <v>5218</v>
      </c>
      <c r="J30" s="218" t="s">
        <v>5219</v>
      </c>
      <c r="K30" s="219"/>
      <c r="L30" s="215" t="s">
        <v>1187</v>
      </c>
      <c r="M30" s="220">
        <v>38700</v>
      </c>
      <c r="N30" s="226">
        <v>4661160687</v>
      </c>
      <c r="O30" s="214" t="s">
        <v>2903</v>
      </c>
      <c r="P30" s="221" t="s">
        <v>5123</v>
      </c>
      <c r="Q30" s="214" t="s">
        <v>5124</v>
      </c>
      <c r="R30" s="222">
        <v>45455</v>
      </c>
      <c r="S30" s="222">
        <v>45540</v>
      </c>
      <c r="T30" s="215" t="s">
        <v>5195</v>
      </c>
      <c r="U30" s="214" t="s">
        <v>1040</v>
      </c>
      <c r="V30" s="223">
        <v>80000</v>
      </c>
    </row>
    <row r="31" spans="1:22" ht="18" x14ac:dyDescent="0.35">
      <c r="A31" s="9"/>
      <c r="B31" s="214" t="s">
        <v>5118</v>
      </c>
      <c r="C31" s="225" t="s">
        <v>2218</v>
      </c>
      <c r="D31" s="228" t="s">
        <v>1063</v>
      </c>
      <c r="E31" s="228" t="s">
        <v>1217</v>
      </c>
      <c r="F31" s="215" t="s">
        <v>5220</v>
      </c>
      <c r="G31" s="214" t="s">
        <v>1035</v>
      </c>
      <c r="H31" s="217">
        <v>30073</v>
      </c>
      <c r="I31" s="215" t="s">
        <v>5221</v>
      </c>
      <c r="J31" s="218" t="s">
        <v>5222</v>
      </c>
      <c r="K31" s="219"/>
      <c r="L31" s="215" t="s">
        <v>1826</v>
      </c>
      <c r="M31" s="220">
        <v>38720</v>
      </c>
      <c r="N31" s="226">
        <v>4661112122</v>
      </c>
      <c r="O31" s="214" t="s">
        <v>2903</v>
      </c>
      <c r="P31" s="221" t="s">
        <v>5123</v>
      </c>
      <c r="Q31" s="214" t="s">
        <v>5124</v>
      </c>
      <c r="R31" s="222">
        <v>45455</v>
      </c>
      <c r="S31" s="222">
        <v>45540</v>
      </c>
      <c r="T31" s="215" t="s">
        <v>5195</v>
      </c>
      <c r="U31" s="214" t="s">
        <v>1040</v>
      </c>
      <c r="V31" s="223">
        <v>80000</v>
      </c>
    </row>
    <row r="32" spans="1:22" ht="18" x14ac:dyDescent="0.35">
      <c r="A32" s="9"/>
      <c r="B32" s="214" t="s">
        <v>5118</v>
      </c>
      <c r="C32" s="225" t="s">
        <v>2427</v>
      </c>
      <c r="D32" s="216" t="s">
        <v>1070</v>
      </c>
      <c r="E32" s="216" t="s">
        <v>2354</v>
      </c>
      <c r="F32" s="215" t="s">
        <v>5223</v>
      </c>
      <c r="G32" s="214" t="s">
        <v>1090</v>
      </c>
      <c r="H32" s="217">
        <v>32086</v>
      </c>
      <c r="I32" s="215" t="s">
        <v>5224</v>
      </c>
      <c r="J32" s="218" t="s">
        <v>5225</v>
      </c>
      <c r="K32" s="219"/>
      <c r="L32" s="215" t="s">
        <v>1187</v>
      </c>
      <c r="M32" s="220">
        <v>38705</v>
      </c>
      <c r="N32" s="226">
        <v>4661050310</v>
      </c>
      <c r="O32" s="214" t="s">
        <v>2903</v>
      </c>
      <c r="P32" s="221" t="s">
        <v>5123</v>
      </c>
      <c r="Q32" s="214" t="s">
        <v>5124</v>
      </c>
      <c r="R32" s="222">
        <v>45455</v>
      </c>
      <c r="S32" s="222">
        <v>45540</v>
      </c>
      <c r="T32" s="215" t="s">
        <v>5195</v>
      </c>
      <c r="U32" s="214" t="s">
        <v>1040</v>
      </c>
      <c r="V32" s="223">
        <v>80000</v>
      </c>
    </row>
    <row r="33" spans="1:22" ht="18" x14ac:dyDescent="0.35">
      <c r="A33" s="9"/>
      <c r="B33" s="214" t="s">
        <v>5118</v>
      </c>
      <c r="C33" s="225" t="s">
        <v>5226</v>
      </c>
      <c r="D33" s="216" t="s">
        <v>1343</v>
      </c>
      <c r="E33" s="216" t="s">
        <v>1218</v>
      </c>
      <c r="F33" s="215" t="s">
        <v>5227</v>
      </c>
      <c r="G33" s="214" t="s">
        <v>1035</v>
      </c>
      <c r="H33" s="217">
        <v>22407</v>
      </c>
      <c r="I33" s="215" t="s">
        <v>5228</v>
      </c>
      <c r="J33" s="218" t="s">
        <v>5229</v>
      </c>
      <c r="K33" s="219"/>
      <c r="L33" s="215" t="s">
        <v>1807</v>
      </c>
      <c r="M33" s="220">
        <v>38717</v>
      </c>
      <c r="N33" s="226">
        <v>4666676340</v>
      </c>
      <c r="O33" s="214" t="s">
        <v>2903</v>
      </c>
      <c r="P33" s="221" t="s">
        <v>5123</v>
      </c>
      <c r="Q33" s="214" t="s">
        <v>5124</v>
      </c>
      <c r="R33" s="222">
        <v>45455</v>
      </c>
      <c r="S33" s="222">
        <v>45540</v>
      </c>
      <c r="T33" s="215" t="s">
        <v>5195</v>
      </c>
      <c r="U33" s="214" t="s">
        <v>1040</v>
      </c>
      <c r="V33" s="223">
        <v>80000</v>
      </c>
    </row>
    <row r="34" spans="1:22" ht="18" x14ac:dyDescent="0.35">
      <c r="A34" s="9"/>
      <c r="B34" s="214" t="s">
        <v>5118</v>
      </c>
      <c r="C34" s="230" t="s">
        <v>3374</v>
      </c>
      <c r="D34" s="231" t="s">
        <v>1251</v>
      </c>
      <c r="E34" s="231" t="s">
        <v>1218</v>
      </c>
      <c r="F34" s="230" t="s">
        <v>5230</v>
      </c>
      <c r="G34" s="214" t="s">
        <v>1090</v>
      </c>
      <c r="H34" s="232">
        <v>21529</v>
      </c>
      <c r="I34" s="233" t="s">
        <v>5231</v>
      </c>
      <c r="J34" s="218" t="s">
        <v>5232</v>
      </c>
      <c r="K34" s="219"/>
      <c r="L34" s="233" t="s">
        <v>5194</v>
      </c>
      <c r="M34" s="220">
        <v>38716</v>
      </c>
      <c r="N34" s="226">
        <v>4661031447</v>
      </c>
      <c r="O34" s="214" t="s">
        <v>2903</v>
      </c>
      <c r="P34" s="221" t="s">
        <v>5123</v>
      </c>
      <c r="Q34" s="214" t="s">
        <v>5124</v>
      </c>
      <c r="R34" s="222">
        <v>45455</v>
      </c>
      <c r="S34" s="222">
        <v>45540</v>
      </c>
      <c r="T34" s="215" t="s">
        <v>5195</v>
      </c>
      <c r="U34" s="214" t="s">
        <v>1040</v>
      </c>
      <c r="V34" s="223">
        <v>80000</v>
      </c>
    </row>
    <row r="35" spans="1:22" ht="18" x14ac:dyDescent="0.35">
      <c r="A35" s="9"/>
      <c r="B35" s="214" t="s">
        <v>5118</v>
      </c>
      <c r="C35" s="225" t="s">
        <v>5233</v>
      </c>
      <c r="D35" s="216" t="s">
        <v>5234</v>
      </c>
      <c r="E35" s="216" t="s">
        <v>1335</v>
      </c>
      <c r="F35" s="215" t="s">
        <v>5235</v>
      </c>
      <c r="G35" s="214" t="s">
        <v>1090</v>
      </c>
      <c r="H35" s="217">
        <v>24021</v>
      </c>
      <c r="I35" s="215" t="s">
        <v>5236</v>
      </c>
      <c r="J35" s="218" t="s">
        <v>5237</v>
      </c>
      <c r="K35" s="219"/>
      <c r="L35" s="215" t="s">
        <v>1187</v>
      </c>
      <c r="M35" s="220">
        <v>38700</v>
      </c>
      <c r="N35" s="226">
        <v>4661397008</v>
      </c>
      <c r="O35" s="214" t="s">
        <v>2903</v>
      </c>
      <c r="P35" s="221" t="s">
        <v>5123</v>
      </c>
      <c r="Q35" s="214" t="s">
        <v>5124</v>
      </c>
      <c r="R35" s="222">
        <v>45455</v>
      </c>
      <c r="S35" s="222">
        <v>45540</v>
      </c>
      <c r="T35" s="215" t="s">
        <v>5238</v>
      </c>
      <c r="U35" s="214" t="s">
        <v>1040</v>
      </c>
      <c r="V35" s="223">
        <v>80000</v>
      </c>
    </row>
    <row r="36" spans="1:22" ht="18" x14ac:dyDescent="0.35">
      <c r="A36" s="9"/>
      <c r="B36" s="214" t="s">
        <v>5118</v>
      </c>
      <c r="C36" s="225" t="s">
        <v>3308</v>
      </c>
      <c r="D36" s="216" t="s">
        <v>1494</v>
      </c>
      <c r="E36" s="216" t="s">
        <v>1063</v>
      </c>
      <c r="F36" s="215" t="s">
        <v>5239</v>
      </c>
      <c r="G36" s="214" t="s">
        <v>1090</v>
      </c>
      <c r="H36" s="217">
        <v>28906</v>
      </c>
      <c r="I36" s="215" t="s">
        <v>3310</v>
      </c>
      <c r="J36" s="218" t="s">
        <v>5240</v>
      </c>
      <c r="K36" s="219"/>
      <c r="L36" s="215" t="s">
        <v>1187</v>
      </c>
      <c r="M36" s="220">
        <v>38708</v>
      </c>
      <c r="N36" s="226">
        <v>4661155317</v>
      </c>
      <c r="O36" s="214" t="s">
        <v>2903</v>
      </c>
      <c r="P36" s="221" t="s">
        <v>5123</v>
      </c>
      <c r="Q36" s="214" t="s">
        <v>5124</v>
      </c>
      <c r="R36" s="222">
        <v>45455</v>
      </c>
      <c r="S36" s="222">
        <v>45540</v>
      </c>
      <c r="T36" s="215" t="s">
        <v>5238</v>
      </c>
      <c r="U36" s="214" t="s">
        <v>1040</v>
      </c>
      <c r="V36" s="223">
        <v>80000</v>
      </c>
    </row>
    <row r="37" spans="1:22" ht="18" x14ac:dyDescent="0.35">
      <c r="A37" s="9"/>
      <c r="B37" s="214" t="s">
        <v>5118</v>
      </c>
      <c r="C37" s="225" t="s">
        <v>3389</v>
      </c>
      <c r="D37" s="216" t="s">
        <v>1217</v>
      </c>
      <c r="E37" s="216" t="s">
        <v>1052</v>
      </c>
      <c r="F37" s="215" t="s">
        <v>5241</v>
      </c>
      <c r="G37" s="214" t="s">
        <v>1090</v>
      </c>
      <c r="H37" s="217">
        <v>20653</v>
      </c>
      <c r="I37" s="215" t="s">
        <v>5242</v>
      </c>
      <c r="J37" s="218" t="s">
        <v>5243</v>
      </c>
      <c r="K37" s="219"/>
      <c r="L37" s="215" t="s">
        <v>1187</v>
      </c>
      <c r="M37" s="220">
        <v>38700</v>
      </c>
      <c r="N37" s="226">
        <v>4661204257</v>
      </c>
      <c r="O37" s="214" t="s">
        <v>2903</v>
      </c>
      <c r="P37" s="221" t="s">
        <v>5123</v>
      </c>
      <c r="Q37" s="214" t="s">
        <v>5124</v>
      </c>
      <c r="R37" s="222">
        <v>45455</v>
      </c>
      <c r="S37" s="222">
        <v>45540</v>
      </c>
      <c r="T37" s="215" t="s">
        <v>5238</v>
      </c>
      <c r="U37" s="214" t="s">
        <v>1040</v>
      </c>
      <c r="V37" s="223">
        <v>80000</v>
      </c>
    </row>
    <row r="38" spans="1:22" ht="18" x14ac:dyDescent="0.35">
      <c r="A38" s="9"/>
      <c r="B38" s="214" t="s">
        <v>5118</v>
      </c>
      <c r="C38" s="225" t="s">
        <v>5244</v>
      </c>
      <c r="D38" s="216" t="s">
        <v>1183</v>
      </c>
      <c r="E38" s="216" t="s">
        <v>1094</v>
      </c>
      <c r="F38" s="215" t="s">
        <v>5245</v>
      </c>
      <c r="G38" s="214" t="s">
        <v>1090</v>
      </c>
      <c r="H38" s="217">
        <v>20090</v>
      </c>
      <c r="I38" s="215" t="s">
        <v>5246</v>
      </c>
      <c r="J38" s="218" t="s">
        <v>5247</v>
      </c>
      <c r="K38" s="219"/>
      <c r="L38" s="215" t="s">
        <v>5248</v>
      </c>
      <c r="M38" s="220">
        <v>38710</v>
      </c>
      <c r="N38" s="226">
        <v>4662136549</v>
      </c>
      <c r="O38" s="214" t="s">
        <v>2903</v>
      </c>
      <c r="P38" s="221" t="s">
        <v>5123</v>
      </c>
      <c r="Q38" s="214" t="s">
        <v>5124</v>
      </c>
      <c r="R38" s="222">
        <v>45455</v>
      </c>
      <c r="S38" s="222">
        <v>45540</v>
      </c>
      <c r="T38" s="215" t="s">
        <v>5238</v>
      </c>
      <c r="U38" s="214" t="s">
        <v>1040</v>
      </c>
      <c r="V38" s="223">
        <v>80000</v>
      </c>
    </row>
    <row r="39" spans="1:22" ht="18" x14ac:dyDescent="0.35">
      <c r="A39" s="9"/>
      <c r="B39" s="214" t="s">
        <v>5118</v>
      </c>
      <c r="C39" s="225" t="s">
        <v>1129</v>
      </c>
      <c r="D39" s="216" t="s">
        <v>1648</v>
      </c>
      <c r="E39" s="216" t="s">
        <v>1183</v>
      </c>
      <c r="F39" s="215" t="s">
        <v>5249</v>
      </c>
      <c r="G39" s="214" t="s">
        <v>1035</v>
      </c>
      <c r="H39" s="217">
        <v>26446</v>
      </c>
      <c r="I39" s="215" t="s">
        <v>5250</v>
      </c>
      <c r="J39" s="218" t="s">
        <v>5251</v>
      </c>
      <c r="K39" s="219"/>
      <c r="L39" s="215" t="s">
        <v>5252</v>
      </c>
      <c r="M39" s="220">
        <v>38714</v>
      </c>
      <c r="N39" s="226">
        <v>4661879546</v>
      </c>
      <c r="O39" s="214" t="s">
        <v>2903</v>
      </c>
      <c r="P39" s="221" t="s">
        <v>5123</v>
      </c>
      <c r="Q39" s="214" t="s">
        <v>5124</v>
      </c>
      <c r="R39" s="222">
        <v>45455</v>
      </c>
      <c r="S39" s="222">
        <v>45540</v>
      </c>
      <c r="T39" s="215" t="s">
        <v>5238</v>
      </c>
      <c r="U39" s="214" t="s">
        <v>1040</v>
      </c>
      <c r="V39" s="223">
        <v>80000</v>
      </c>
    </row>
    <row r="40" spans="1:22" ht="18" x14ac:dyDescent="0.35">
      <c r="A40" s="9"/>
      <c r="B40" s="214" t="s">
        <v>5118</v>
      </c>
      <c r="C40" s="225" t="s">
        <v>3789</v>
      </c>
      <c r="D40" s="216" t="s">
        <v>1648</v>
      </c>
      <c r="E40" s="216" t="s">
        <v>1093</v>
      </c>
      <c r="F40" s="215" t="s">
        <v>5253</v>
      </c>
      <c r="G40" s="214" t="s">
        <v>1090</v>
      </c>
      <c r="H40" s="217">
        <v>26066</v>
      </c>
      <c r="I40" s="215" t="s">
        <v>5254</v>
      </c>
      <c r="J40" s="218" t="s">
        <v>5255</v>
      </c>
      <c r="K40" s="219"/>
      <c r="L40" s="215" t="s">
        <v>5252</v>
      </c>
      <c r="M40" s="220">
        <v>38714</v>
      </c>
      <c r="N40" s="226">
        <v>4131150290</v>
      </c>
      <c r="O40" s="214" t="s">
        <v>2903</v>
      </c>
      <c r="P40" s="221" t="s">
        <v>5123</v>
      </c>
      <c r="Q40" s="214" t="s">
        <v>5124</v>
      </c>
      <c r="R40" s="222">
        <v>45455</v>
      </c>
      <c r="S40" s="222">
        <v>45540</v>
      </c>
      <c r="T40" s="215" t="s">
        <v>5238</v>
      </c>
      <c r="U40" s="214" t="s">
        <v>1040</v>
      </c>
      <c r="V40" s="223">
        <v>80000</v>
      </c>
    </row>
    <row r="41" spans="1:22" ht="18" x14ac:dyDescent="0.35">
      <c r="A41" s="9"/>
      <c r="B41" s="214" t="s">
        <v>5118</v>
      </c>
      <c r="C41" s="225" t="s">
        <v>3707</v>
      </c>
      <c r="D41" s="216" t="s">
        <v>1343</v>
      </c>
      <c r="E41" s="216" t="s">
        <v>5256</v>
      </c>
      <c r="F41" s="215" t="s">
        <v>5257</v>
      </c>
      <c r="G41" s="214" t="s">
        <v>1090</v>
      </c>
      <c r="H41" s="217">
        <v>27226</v>
      </c>
      <c r="I41" s="215" t="s">
        <v>5258</v>
      </c>
      <c r="J41" s="218" t="s">
        <v>5259</v>
      </c>
      <c r="K41" s="219"/>
      <c r="L41" s="215" t="s">
        <v>5023</v>
      </c>
      <c r="M41" s="220">
        <v>38713</v>
      </c>
      <c r="N41" s="226">
        <v>4666680030</v>
      </c>
      <c r="O41" s="214" t="s">
        <v>2903</v>
      </c>
      <c r="P41" s="221" t="s">
        <v>5123</v>
      </c>
      <c r="Q41" s="214" t="s">
        <v>5124</v>
      </c>
      <c r="R41" s="222">
        <v>45455</v>
      </c>
      <c r="S41" s="222">
        <v>45540</v>
      </c>
      <c r="T41" s="215" t="s">
        <v>5238</v>
      </c>
      <c r="U41" s="214" t="s">
        <v>1040</v>
      </c>
      <c r="V41" s="223">
        <v>80000</v>
      </c>
    </row>
    <row r="42" spans="1:22" ht="18" x14ac:dyDescent="0.35">
      <c r="A42" s="9"/>
      <c r="B42" s="214" t="s">
        <v>5118</v>
      </c>
      <c r="C42" s="225" t="s">
        <v>5260</v>
      </c>
      <c r="D42" s="216" t="s">
        <v>1184</v>
      </c>
      <c r="E42" s="216" t="s">
        <v>3376</v>
      </c>
      <c r="F42" s="215" t="s">
        <v>5261</v>
      </c>
      <c r="G42" s="214" t="s">
        <v>1090</v>
      </c>
      <c r="H42" s="217">
        <v>23042</v>
      </c>
      <c r="I42" s="215" t="s">
        <v>5262</v>
      </c>
      <c r="J42" s="218" t="s">
        <v>5263</v>
      </c>
      <c r="K42" s="219"/>
      <c r="L42" s="215" t="s">
        <v>1522</v>
      </c>
      <c r="M42" s="220">
        <v>38725</v>
      </c>
      <c r="N42" s="226">
        <v>4426104450</v>
      </c>
      <c r="O42" s="214" t="s">
        <v>2903</v>
      </c>
      <c r="P42" s="221" t="s">
        <v>5123</v>
      </c>
      <c r="Q42" s="214" t="s">
        <v>5124</v>
      </c>
      <c r="R42" s="222">
        <v>45455</v>
      </c>
      <c r="S42" s="222">
        <v>45540</v>
      </c>
      <c r="T42" s="215" t="s">
        <v>5238</v>
      </c>
      <c r="U42" s="214" t="s">
        <v>1040</v>
      </c>
      <c r="V42" s="223">
        <v>80000</v>
      </c>
    </row>
    <row r="43" spans="1:22" ht="18" x14ac:dyDescent="0.35">
      <c r="A43" s="9"/>
      <c r="B43" s="214" t="s">
        <v>5118</v>
      </c>
      <c r="C43" s="225" t="s">
        <v>2748</v>
      </c>
      <c r="D43" s="216" t="s">
        <v>1273</v>
      </c>
      <c r="E43" s="216" t="s">
        <v>1043</v>
      </c>
      <c r="F43" s="215" t="s">
        <v>5264</v>
      </c>
      <c r="G43" s="214" t="s">
        <v>1090</v>
      </c>
      <c r="H43" s="217">
        <v>18448</v>
      </c>
      <c r="I43" s="215" t="s">
        <v>4103</v>
      </c>
      <c r="J43" s="218" t="s">
        <v>5265</v>
      </c>
      <c r="K43" s="219"/>
      <c r="L43" s="215" t="s">
        <v>1572</v>
      </c>
      <c r="M43" s="220">
        <v>38700</v>
      </c>
      <c r="N43" s="226">
        <v>4664518079</v>
      </c>
      <c r="O43" s="214" t="s">
        <v>2903</v>
      </c>
      <c r="P43" s="221" t="s">
        <v>5123</v>
      </c>
      <c r="Q43" s="214" t="s">
        <v>5124</v>
      </c>
      <c r="R43" s="222">
        <v>45455</v>
      </c>
      <c r="S43" s="222">
        <v>45540</v>
      </c>
      <c r="T43" s="215" t="s">
        <v>5238</v>
      </c>
      <c r="U43" s="214" t="s">
        <v>1040</v>
      </c>
      <c r="V43" s="223">
        <v>80000</v>
      </c>
    </row>
    <row r="44" spans="1:22" ht="18" x14ac:dyDescent="0.35">
      <c r="A44" s="9"/>
      <c r="B44" s="214" t="s">
        <v>5118</v>
      </c>
      <c r="C44" s="234" t="s">
        <v>5266</v>
      </c>
      <c r="D44" s="235" t="s">
        <v>1291</v>
      </c>
      <c r="E44" s="235" t="s">
        <v>1348</v>
      </c>
      <c r="F44" s="236" t="s">
        <v>5267</v>
      </c>
      <c r="G44" s="214" t="s">
        <v>1090</v>
      </c>
      <c r="H44" s="237">
        <v>21930</v>
      </c>
      <c r="I44" s="236" t="s">
        <v>5268</v>
      </c>
      <c r="J44" s="218" t="s">
        <v>5269</v>
      </c>
      <c r="K44" s="219"/>
      <c r="L44" s="215" t="s">
        <v>2786</v>
      </c>
      <c r="M44" s="238">
        <v>38712</v>
      </c>
      <c r="N44" s="226">
        <v>7738583228</v>
      </c>
      <c r="O44" s="214" t="s">
        <v>2903</v>
      </c>
      <c r="P44" s="221" t="s">
        <v>5123</v>
      </c>
      <c r="Q44" s="214" t="s">
        <v>5124</v>
      </c>
      <c r="R44" s="222">
        <v>45455</v>
      </c>
      <c r="S44" s="222">
        <v>45540</v>
      </c>
      <c r="T44" s="215" t="s">
        <v>5270</v>
      </c>
      <c r="U44" s="214" t="s">
        <v>1040</v>
      </c>
      <c r="V44" s="223">
        <v>76000</v>
      </c>
    </row>
    <row r="45" spans="1:22" ht="18" x14ac:dyDescent="0.35">
      <c r="A45" s="9"/>
      <c r="B45" s="214" t="s">
        <v>5118</v>
      </c>
      <c r="C45" s="234" t="s">
        <v>5271</v>
      </c>
      <c r="D45" s="235" t="s">
        <v>1126</v>
      </c>
      <c r="E45" s="235" t="s">
        <v>1291</v>
      </c>
      <c r="F45" s="236" t="s">
        <v>3100</v>
      </c>
      <c r="G45" s="214" t="s">
        <v>1035</v>
      </c>
      <c r="H45" s="237">
        <v>31272</v>
      </c>
      <c r="I45" s="236" t="s">
        <v>5272</v>
      </c>
      <c r="J45" s="218" t="s">
        <v>5273</v>
      </c>
      <c r="K45" s="219"/>
      <c r="L45" s="215" t="s">
        <v>2836</v>
      </c>
      <c r="M45" s="238">
        <v>38706</v>
      </c>
      <c r="N45" s="226">
        <v>4661876889</v>
      </c>
      <c r="O45" s="214" t="s">
        <v>2903</v>
      </c>
      <c r="P45" s="221" t="s">
        <v>5123</v>
      </c>
      <c r="Q45" s="214" t="s">
        <v>5124</v>
      </c>
      <c r="R45" s="222">
        <v>45455</v>
      </c>
      <c r="S45" s="222">
        <v>45540</v>
      </c>
      <c r="T45" s="236" t="s">
        <v>5274</v>
      </c>
      <c r="U45" s="214" t="s">
        <v>1040</v>
      </c>
      <c r="V45" s="223">
        <v>86000</v>
      </c>
    </row>
    <row r="46" spans="1:22" ht="18" x14ac:dyDescent="0.35">
      <c r="A46" s="9"/>
      <c r="B46" s="214" t="s">
        <v>5118</v>
      </c>
      <c r="C46" s="225" t="s">
        <v>2661</v>
      </c>
      <c r="D46" s="216" t="s">
        <v>1070</v>
      </c>
      <c r="E46" s="216" t="s">
        <v>1487</v>
      </c>
      <c r="F46" s="215" t="s">
        <v>5275</v>
      </c>
      <c r="G46" s="214" t="s">
        <v>1090</v>
      </c>
      <c r="H46" s="217">
        <v>27870</v>
      </c>
      <c r="I46" s="215" t="s">
        <v>5276</v>
      </c>
      <c r="J46" s="218" t="s">
        <v>5277</v>
      </c>
      <c r="K46" s="219"/>
      <c r="L46" s="215" t="s">
        <v>2786</v>
      </c>
      <c r="M46" s="220">
        <v>38712</v>
      </c>
      <c r="N46" s="226">
        <v>4666680030</v>
      </c>
      <c r="O46" s="214" t="s">
        <v>2903</v>
      </c>
      <c r="P46" s="221" t="s">
        <v>5123</v>
      </c>
      <c r="Q46" s="214" t="s">
        <v>5124</v>
      </c>
      <c r="R46" s="222">
        <v>45455</v>
      </c>
      <c r="S46" s="222">
        <v>45540</v>
      </c>
      <c r="T46" s="236" t="s">
        <v>5274</v>
      </c>
      <c r="U46" s="214" t="s">
        <v>1040</v>
      </c>
      <c r="V46" s="223">
        <v>86000</v>
      </c>
    </row>
    <row r="47" spans="1:22" ht="18" x14ac:dyDescent="0.35">
      <c r="A47" s="9"/>
      <c r="B47" s="214" t="s">
        <v>5118</v>
      </c>
      <c r="C47" s="225" t="s">
        <v>3577</v>
      </c>
      <c r="D47" s="216" t="s">
        <v>3791</v>
      </c>
      <c r="E47" s="216" t="s">
        <v>1890</v>
      </c>
      <c r="F47" s="215" t="s">
        <v>5278</v>
      </c>
      <c r="G47" s="214" t="s">
        <v>1090</v>
      </c>
      <c r="H47" s="217">
        <v>22472</v>
      </c>
      <c r="I47" s="215" t="s">
        <v>5279</v>
      </c>
      <c r="J47" s="218" t="s">
        <v>5280</v>
      </c>
      <c r="K47" s="219"/>
      <c r="L47" s="215" t="s">
        <v>1826</v>
      </c>
      <c r="M47" s="220">
        <v>38720</v>
      </c>
      <c r="N47" s="226">
        <v>4666662883</v>
      </c>
      <c r="O47" s="239" t="s">
        <v>2903</v>
      </c>
      <c r="P47" s="227" t="s">
        <v>5123</v>
      </c>
      <c r="Q47" s="240" t="s">
        <v>5124</v>
      </c>
      <c r="R47" s="222">
        <v>45455</v>
      </c>
      <c r="S47" s="222">
        <v>45540</v>
      </c>
      <c r="T47" s="215" t="s">
        <v>5281</v>
      </c>
      <c r="U47" s="214" t="s">
        <v>1040</v>
      </c>
      <c r="V47" s="223">
        <v>80000</v>
      </c>
    </row>
    <row r="48" spans="1:22" ht="18" x14ac:dyDescent="0.35">
      <c r="A48" s="226"/>
      <c r="B48" s="226" t="s">
        <v>5118</v>
      </c>
      <c r="C48" s="241" t="s">
        <v>3870</v>
      </c>
      <c r="D48" s="241" t="s">
        <v>3385</v>
      </c>
      <c r="E48" s="241" t="s">
        <v>1732</v>
      </c>
      <c r="F48" s="241" t="s">
        <v>5282</v>
      </c>
      <c r="G48" s="226" t="s">
        <v>27</v>
      </c>
      <c r="H48" s="242">
        <v>23550</v>
      </c>
      <c r="I48" s="243" t="s">
        <v>5283</v>
      </c>
      <c r="J48" s="244" t="s">
        <v>5284</v>
      </c>
      <c r="K48" s="241">
        <v>18</v>
      </c>
      <c r="L48" s="241" t="s">
        <v>5285</v>
      </c>
      <c r="M48" s="245">
        <v>38713</v>
      </c>
      <c r="N48" s="241">
        <v>4661156809</v>
      </c>
      <c r="O48" s="226" t="s">
        <v>2903</v>
      </c>
      <c r="P48" s="226" t="s">
        <v>5286</v>
      </c>
      <c r="Q48" s="226" t="s">
        <v>5287</v>
      </c>
      <c r="R48" s="242">
        <v>45307</v>
      </c>
      <c r="S48" s="242">
        <v>45463</v>
      </c>
      <c r="T48" s="246" t="s">
        <v>5288</v>
      </c>
      <c r="U48" s="247" t="s">
        <v>1040</v>
      </c>
      <c r="V48" s="247">
        <v>7141</v>
      </c>
    </row>
    <row r="49" spans="1:22" ht="18" x14ac:dyDescent="0.35">
      <c r="A49" s="226"/>
      <c r="B49" s="226" t="s">
        <v>5118</v>
      </c>
      <c r="C49" s="241" t="s">
        <v>5289</v>
      </c>
      <c r="D49" s="241" t="s">
        <v>1071</v>
      </c>
      <c r="E49" s="241" t="s">
        <v>1251</v>
      </c>
      <c r="F49" s="241" t="s">
        <v>5290</v>
      </c>
      <c r="G49" s="226" t="s">
        <v>26</v>
      </c>
      <c r="H49" s="242">
        <v>34178</v>
      </c>
      <c r="I49" s="243" t="s">
        <v>5291</v>
      </c>
      <c r="J49" s="244" t="s">
        <v>5292</v>
      </c>
      <c r="K49" s="241">
        <v>5</v>
      </c>
      <c r="L49" s="241" t="s">
        <v>5293</v>
      </c>
      <c r="M49" s="241">
        <v>38717</v>
      </c>
      <c r="N49" s="241" t="s">
        <v>2903</v>
      </c>
      <c r="O49" s="226" t="s">
        <v>2903</v>
      </c>
      <c r="P49" s="226" t="s">
        <v>5286</v>
      </c>
      <c r="Q49" s="226" t="s">
        <v>5287</v>
      </c>
      <c r="R49" s="242">
        <v>45307</v>
      </c>
      <c r="S49" s="242">
        <v>45463</v>
      </c>
      <c r="T49" s="246" t="s">
        <v>5288</v>
      </c>
      <c r="U49" s="247" t="s">
        <v>1040</v>
      </c>
      <c r="V49" s="247">
        <v>7141</v>
      </c>
    </row>
    <row r="50" spans="1:22" ht="18" x14ac:dyDescent="0.35">
      <c r="A50" s="226"/>
      <c r="B50" s="226" t="s">
        <v>5118</v>
      </c>
      <c r="C50" s="241" t="s">
        <v>2630</v>
      </c>
      <c r="D50" s="241" t="s">
        <v>1268</v>
      </c>
      <c r="E50" s="241" t="s">
        <v>1126</v>
      </c>
      <c r="F50" s="241" t="s">
        <v>5294</v>
      </c>
      <c r="G50" s="226" t="s">
        <v>27</v>
      </c>
      <c r="H50" s="242">
        <v>21338</v>
      </c>
      <c r="I50" s="243" t="s">
        <v>5295</v>
      </c>
      <c r="J50" s="244" t="s">
        <v>5296</v>
      </c>
      <c r="K50" s="241">
        <v>5</v>
      </c>
      <c r="L50" s="241" t="s">
        <v>5297</v>
      </c>
      <c r="M50" s="245">
        <v>38700</v>
      </c>
      <c r="N50" s="241">
        <v>4664518209</v>
      </c>
      <c r="O50" s="226" t="s">
        <v>2903</v>
      </c>
      <c r="P50" s="226" t="s">
        <v>5286</v>
      </c>
      <c r="Q50" s="226" t="s">
        <v>5287</v>
      </c>
      <c r="R50" s="242">
        <v>45307</v>
      </c>
      <c r="S50" s="242">
        <v>45463</v>
      </c>
      <c r="T50" s="246" t="s">
        <v>5288</v>
      </c>
      <c r="U50" s="247" t="s">
        <v>1040</v>
      </c>
      <c r="V50" s="247">
        <v>7141</v>
      </c>
    </row>
    <row r="51" spans="1:22" ht="18" x14ac:dyDescent="0.35">
      <c r="A51" s="226"/>
      <c r="B51" s="226" t="s">
        <v>5118</v>
      </c>
      <c r="C51" s="241" t="s">
        <v>5298</v>
      </c>
      <c r="D51" s="241" t="s">
        <v>2574</v>
      </c>
      <c r="E51" s="241" t="s">
        <v>5299</v>
      </c>
      <c r="F51" s="241" t="s">
        <v>5300</v>
      </c>
      <c r="G51" s="226" t="s">
        <v>27</v>
      </c>
      <c r="H51" s="242">
        <v>27008</v>
      </c>
      <c r="I51" s="243" t="s">
        <v>5301</v>
      </c>
      <c r="J51" s="244" t="s">
        <v>5302</v>
      </c>
      <c r="K51" s="241">
        <v>5</v>
      </c>
      <c r="L51" s="241" t="s">
        <v>5297</v>
      </c>
      <c r="M51" s="245">
        <v>38700</v>
      </c>
      <c r="N51" s="241">
        <v>4661006079</v>
      </c>
      <c r="O51" s="226" t="s">
        <v>2903</v>
      </c>
      <c r="P51" s="226" t="s">
        <v>5286</v>
      </c>
      <c r="Q51" s="226" t="s">
        <v>5287</v>
      </c>
      <c r="R51" s="242">
        <v>45307</v>
      </c>
      <c r="S51" s="242">
        <v>45463</v>
      </c>
      <c r="T51" s="246" t="s">
        <v>5288</v>
      </c>
      <c r="U51" s="247" t="s">
        <v>1040</v>
      </c>
      <c r="V51" s="247">
        <v>7141</v>
      </c>
    </row>
    <row r="52" spans="1:22" ht="18" x14ac:dyDescent="0.35">
      <c r="A52" s="226"/>
      <c r="B52" s="226" t="s">
        <v>5118</v>
      </c>
      <c r="C52" s="241" t="s">
        <v>5303</v>
      </c>
      <c r="D52" s="241" t="s">
        <v>1243</v>
      </c>
      <c r="E52" s="241" t="s">
        <v>1719</v>
      </c>
      <c r="F52" s="241" t="s">
        <v>5304</v>
      </c>
      <c r="G52" s="226" t="s">
        <v>26</v>
      </c>
      <c r="H52" s="242">
        <v>28426</v>
      </c>
      <c r="I52" s="248" t="s">
        <v>5305</v>
      </c>
      <c r="J52" s="244" t="s">
        <v>5306</v>
      </c>
      <c r="K52" s="241">
        <v>5</v>
      </c>
      <c r="L52" s="241" t="s">
        <v>2194</v>
      </c>
      <c r="M52" s="245">
        <v>38710</v>
      </c>
      <c r="N52" s="241">
        <v>4611180446</v>
      </c>
      <c r="O52" s="226" t="s">
        <v>2903</v>
      </c>
      <c r="P52" s="226" t="s">
        <v>5286</v>
      </c>
      <c r="Q52" s="226" t="s">
        <v>5287</v>
      </c>
      <c r="R52" s="242">
        <v>45307</v>
      </c>
      <c r="S52" s="242">
        <v>45463</v>
      </c>
      <c r="T52" s="246" t="s">
        <v>5288</v>
      </c>
      <c r="U52" s="247" t="s">
        <v>1040</v>
      </c>
      <c r="V52" s="247">
        <v>7141</v>
      </c>
    </row>
    <row r="53" spans="1:22" ht="18" x14ac:dyDescent="0.35">
      <c r="A53" s="226"/>
      <c r="B53" s="226" t="s">
        <v>5118</v>
      </c>
      <c r="C53" s="241" t="s">
        <v>5307</v>
      </c>
      <c r="D53" s="241" t="s">
        <v>1243</v>
      </c>
      <c r="E53" s="241" t="s">
        <v>1217</v>
      </c>
      <c r="F53" s="241" t="s">
        <v>5308</v>
      </c>
      <c r="G53" s="226" t="s">
        <v>26</v>
      </c>
      <c r="H53" s="242">
        <v>25869</v>
      </c>
      <c r="I53" s="248" t="s">
        <v>5309</v>
      </c>
      <c r="J53" s="244" t="s">
        <v>5310</v>
      </c>
      <c r="K53" s="241">
        <v>5</v>
      </c>
      <c r="L53" s="241" t="s">
        <v>2194</v>
      </c>
      <c r="M53" s="245">
        <v>38710</v>
      </c>
      <c r="N53" s="241">
        <v>4612082925</v>
      </c>
      <c r="O53" s="226" t="s">
        <v>2903</v>
      </c>
      <c r="P53" s="226" t="s">
        <v>5286</v>
      </c>
      <c r="Q53" s="226" t="s">
        <v>5287</v>
      </c>
      <c r="R53" s="242">
        <v>45307</v>
      </c>
      <c r="S53" s="242">
        <v>45463</v>
      </c>
      <c r="T53" s="246" t="s">
        <v>5288</v>
      </c>
      <c r="U53" s="247" t="s">
        <v>1040</v>
      </c>
      <c r="V53" s="247">
        <v>7141</v>
      </c>
    </row>
    <row r="54" spans="1:22" ht="18" x14ac:dyDescent="0.35">
      <c r="A54" s="226"/>
      <c r="B54" s="226" t="s">
        <v>5118</v>
      </c>
      <c r="C54" s="241" t="s">
        <v>4114</v>
      </c>
      <c r="D54" s="241" t="s">
        <v>1217</v>
      </c>
      <c r="E54" s="241" t="s">
        <v>1506</v>
      </c>
      <c r="F54" s="241" t="s">
        <v>5311</v>
      </c>
      <c r="G54" s="226" t="s">
        <v>27</v>
      </c>
      <c r="H54" s="242">
        <v>28417</v>
      </c>
      <c r="I54" s="248" t="s">
        <v>5312</v>
      </c>
      <c r="J54" s="244" t="s">
        <v>5313</v>
      </c>
      <c r="K54" s="241">
        <v>5</v>
      </c>
      <c r="L54" s="241" t="s">
        <v>2194</v>
      </c>
      <c r="M54" s="241">
        <v>38710</v>
      </c>
      <c r="N54" s="241" t="s">
        <v>2903</v>
      </c>
      <c r="O54" s="226" t="s">
        <v>2903</v>
      </c>
      <c r="P54" s="226" t="s">
        <v>5286</v>
      </c>
      <c r="Q54" s="226" t="s">
        <v>5287</v>
      </c>
      <c r="R54" s="242">
        <v>45307</v>
      </c>
      <c r="S54" s="242">
        <v>45463</v>
      </c>
      <c r="T54" s="246" t="s">
        <v>5288</v>
      </c>
      <c r="U54" s="247" t="s">
        <v>1040</v>
      </c>
      <c r="V54" s="247">
        <v>7141</v>
      </c>
    </row>
    <row r="55" spans="1:22" ht="18" x14ac:dyDescent="0.35">
      <c r="A55" s="226"/>
      <c r="B55" s="226" t="s">
        <v>5118</v>
      </c>
      <c r="C55" s="241" t="s">
        <v>5314</v>
      </c>
      <c r="D55" s="241" t="s">
        <v>1198</v>
      </c>
      <c r="E55" s="241" t="s">
        <v>3580</v>
      </c>
      <c r="F55" s="241" t="s">
        <v>5315</v>
      </c>
      <c r="G55" s="226" t="s">
        <v>27</v>
      </c>
      <c r="H55" s="242">
        <v>22251</v>
      </c>
      <c r="I55" s="243" t="s">
        <v>5316</v>
      </c>
      <c r="J55" s="244" t="s">
        <v>5317</v>
      </c>
      <c r="K55" s="241">
        <v>5</v>
      </c>
      <c r="L55" s="241" t="s">
        <v>2741</v>
      </c>
      <c r="M55" s="245">
        <v>38710</v>
      </c>
      <c r="N55" s="241">
        <v>4661878861</v>
      </c>
      <c r="O55" s="226" t="s">
        <v>2903</v>
      </c>
      <c r="P55" s="226" t="s">
        <v>5286</v>
      </c>
      <c r="Q55" s="226" t="s">
        <v>5287</v>
      </c>
      <c r="R55" s="242">
        <v>45307</v>
      </c>
      <c r="S55" s="242">
        <v>45463</v>
      </c>
      <c r="T55" s="246" t="s">
        <v>5288</v>
      </c>
      <c r="U55" s="247" t="s">
        <v>1040</v>
      </c>
      <c r="V55" s="247">
        <v>7141</v>
      </c>
    </row>
    <row r="56" spans="1:22" ht="18" x14ac:dyDescent="0.35">
      <c r="A56" s="249"/>
      <c r="B56" s="226" t="s">
        <v>5118</v>
      </c>
      <c r="C56" s="241" t="s">
        <v>5318</v>
      </c>
      <c r="D56" s="241" t="s">
        <v>1268</v>
      </c>
      <c r="E56" s="241" t="s">
        <v>1106</v>
      </c>
      <c r="F56" s="241" t="s">
        <v>5319</v>
      </c>
      <c r="G56" s="226" t="s">
        <v>27</v>
      </c>
      <c r="H56" s="250">
        <v>30407</v>
      </c>
      <c r="I56" s="248" t="s">
        <v>5320</v>
      </c>
      <c r="J56" s="244" t="s">
        <v>5321</v>
      </c>
      <c r="K56" s="241">
        <v>5</v>
      </c>
      <c r="L56" s="241" t="s">
        <v>2741</v>
      </c>
      <c r="M56" s="245">
        <v>38710</v>
      </c>
      <c r="N56" s="241">
        <v>4661036263</v>
      </c>
      <c r="O56" s="226" t="s">
        <v>2903</v>
      </c>
      <c r="P56" s="226" t="s">
        <v>5286</v>
      </c>
      <c r="Q56" s="226" t="s">
        <v>5287</v>
      </c>
      <c r="R56" s="242">
        <v>45307</v>
      </c>
      <c r="S56" s="242">
        <v>45463</v>
      </c>
      <c r="T56" s="246" t="s">
        <v>5288</v>
      </c>
      <c r="U56" s="247" t="s">
        <v>1040</v>
      </c>
      <c r="V56" s="247">
        <v>7141</v>
      </c>
    </row>
    <row r="57" spans="1:22" ht="18" x14ac:dyDescent="0.35">
      <c r="A57" s="249"/>
      <c r="B57" s="226" t="s">
        <v>5118</v>
      </c>
      <c r="C57" s="241" t="s">
        <v>5322</v>
      </c>
      <c r="D57" s="241" t="s">
        <v>1251</v>
      </c>
      <c r="E57" s="241" t="s">
        <v>1047</v>
      </c>
      <c r="F57" s="241" t="s">
        <v>5323</v>
      </c>
      <c r="G57" s="226" t="s">
        <v>27</v>
      </c>
      <c r="H57" s="250">
        <v>30416</v>
      </c>
      <c r="I57" s="248" t="s">
        <v>5320</v>
      </c>
      <c r="J57" s="244" t="s">
        <v>5324</v>
      </c>
      <c r="K57" s="241">
        <v>5</v>
      </c>
      <c r="L57" s="241" t="s">
        <v>2741</v>
      </c>
      <c r="M57" s="245">
        <v>38710</v>
      </c>
      <c r="N57" s="241">
        <v>4664514235</v>
      </c>
      <c r="O57" s="226" t="s">
        <v>2903</v>
      </c>
      <c r="P57" s="226" t="s">
        <v>5286</v>
      </c>
      <c r="Q57" s="226" t="s">
        <v>5287</v>
      </c>
      <c r="R57" s="242">
        <v>45307</v>
      </c>
      <c r="S57" s="242">
        <v>45463</v>
      </c>
      <c r="T57" s="246" t="s">
        <v>5288</v>
      </c>
      <c r="U57" s="247" t="s">
        <v>1040</v>
      </c>
      <c r="V57" s="247">
        <v>7141</v>
      </c>
    </row>
    <row r="58" spans="1:22" ht="18" x14ac:dyDescent="0.35">
      <c r="A58" s="249"/>
      <c r="B58" s="226" t="s">
        <v>5118</v>
      </c>
      <c r="C58" s="241" t="s">
        <v>5325</v>
      </c>
      <c r="D58" s="241" t="s">
        <v>5326</v>
      </c>
      <c r="E58" s="241" t="s">
        <v>1070</v>
      </c>
      <c r="F58" s="241" t="s">
        <v>5327</v>
      </c>
      <c r="G58" s="226" t="s">
        <v>26</v>
      </c>
      <c r="H58" s="250">
        <v>28180</v>
      </c>
      <c r="I58" s="251" t="s">
        <v>5328</v>
      </c>
      <c r="J58" s="244" t="s">
        <v>5329</v>
      </c>
      <c r="K58" s="241">
        <v>5</v>
      </c>
      <c r="L58" s="241" t="s">
        <v>2741</v>
      </c>
      <c r="M58" s="245">
        <v>38710</v>
      </c>
      <c r="N58" s="241">
        <v>4662024443</v>
      </c>
      <c r="O58" s="226" t="s">
        <v>2903</v>
      </c>
      <c r="P58" s="226" t="s">
        <v>5286</v>
      </c>
      <c r="Q58" s="226" t="s">
        <v>5287</v>
      </c>
      <c r="R58" s="242">
        <v>45307</v>
      </c>
      <c r="S58" s="242">
        <v>45463</v>
      </c>
      <c r="T58" s="246" t="s">
        <v>5288</v>
      </c>
      <c r="U58" s="247" t="s">
        <v>1040</v>
      </c>
      <c r="V58" s="247">
        <v>7141</v>
      </c>
    </row>
    <row r="59" spans="1:22" ht="18" x14ac:dyDescent="0.35">
      <c r="A59" s="249"/>
      <c r="B59" s="226" t="s">
        <v>5118</v>
      </c>
      <c r="C59" s="241" t="s">
        <v>2640</v>
      </c>
      <c r="D59" s="241" t="s">
        <v>2336</v>
      </c>
      <c r="E59" s="241" t="s">
        <v>5330</v>
      </c>
      <c r="F59" s="241" t="s">
        <v>5331</v>
      </c>
      <c r="G59" s="226" t="s">
        <v>26</v>
      </c>
      <c r="H59" s="250">
        <v>21865</v>
      </c>
      <c r="I59" s="243" t="s">
        <v>5332</v>
      </c>
      <c r="J59" s="244" t="s">
        <v>5333</v>
      </c>
      <c r="K59" s="241">
        <v>5</v>
      </c>
      <c r="L59" s="241" t="s">
        <v>2741</v>
      </c>
      <c r="M59" s="245">
        <v>38710</v>
      </c>
      <c r="N59" s="241">
        <v>4661178688</v>
      </c>
      <c r="O59" s="226" t="s">
        <v>2903</v>
      </c>
      <c r="P59" s="226" t="s">
        <v>5286</v>
      </c>
      <c r="Q59" s="226" t="s">
        <v>5287</v>
      </c>
      <c r="R59" s="242">
        <v>45307</v>
      </c>
      <c r="S59" s="242">
        <v>45463</v>
      </c>
      <c r="T59" s="246" t="s">
        <v>5288</v>
      </c>
      <c r="U59" s="247" t="s">
        <v>1040</v>
      </c>
      <c r="V59" s="247">
        <v>7141</v>
      </c>
    </row>
    <row r="60" spans="1:22" ht="18" x14ac:dyDescent="0.35">
      <c r="A60" s="249"/>
      <c r="B60" s="226" t="s">
        <v>5118</v>
      </c>
      <c r="C60" s="241" t="s">
        <v>5334</v>
      </c>
      <c r="D60" s="241" t="s">
        <v>2336</v>
      </c>
      <c r="E60" s="241" t="s">
        <v>5335</v>
      </c>
      <c r="F60" s="241" t="s">
        <v>5336</v>
      </c>
      <c r="G60" s="226" t="s">
        <v>26</v>
      </c>
      <c r="H60" s="250">
        <v>35628</v>
      </c>
      <c r="I60" s="251" t="s">
        <v>5337</v>
      </c>
      <c r="J60" s="244" t="s">
        <v>5338</v>
      </c>
      <c r="K60" s="241">
        <v>5</v>
      </c>
      <c r="L60" s="241" t="s">
        <v>2741</v>
      </c>
      <c r="M60" s="245">
        <v>38710</v>
      </c>
      <c r="N60" s="241">
        <v>4463108203</v>
      </c>
      <c r="O60" s="226" t="s">
        <v>2903</v>
      </c>
      <c r="P60" s="226" t="s">
        <v>5286</v>
      </c>
      <c r="Q60" s="226" t="s">
        <v>5287</v>
      </c>
      <c r="R60" s="242">
        <v>45307</v>
      </c>
      <c r="S60" s="242">
        <v>45463</v>
      </c>
      <c r="T60" s="246" t="s">
        <v>5288</v>
      </c>
      <c r="U60" s="247" t="s">
        <v>1040</v>
      </c>
      <c r="V60" s="247">
        <v>7141</v>
      </c>
    </row>
    <row r="61" spans="1:22" ht="18" x14ac:dyDescent="0.35">
      <c r="A61" s="249"/>
      <c r="B61" s="226" t="s">
        <v>5118</v>
      </c>
      <c r="C61" s="241" t="s">
        <v>5339</v>
      </c>
      <c r="D61" s="241" t="s">
        <v>4285</v>
      </c>
      <c r="E61" s="241" t="s">
        <v>5340</v>
      </c>
      <c r="F61" s="241" t="s">
        <v>5341</v>
      </c>
      <c r="G61" s="226" t="s">
        <v>26</v>
      </c>
      <c r="H61" s="250">
        <v>16323</v>
      </c>
      <c r="I61" s="251" t="s">
        <v>5342</v>
      </c>
      <c r="J61" s="244" t="s">
        <v>5343</v>
      </c>
      <c r="K61" s="241">
        <v>5</v>
      </c>
      <c r="L61" s="241" t="s">
        <v>5344</v>
      </c>
      <c r="M61" s="245">
        <v>38720</v>
      </c>
      <c r="N61" s="241">
        <v>4661205448</v>
      </c>
      <c r="O61" s="226" t="s">
        <v>2903</v>
      </c>
      <c r="P61" s="226" t="s">
        <v>5286</v>
      </c>
      <c r="Q61" s="226" t="s">
        <v>5287</v>
      </c>
      <c r="R61" s="242">
        <v>45307</v>
      </c>
      <c r="S61" s="242">
        <v>45463</v>
      </c>
      <c r="T61" s="246" t="s">
        <v>5288</v>
      </c>
      <c r="U61" s="247" t="s">
        <v>1040</v>
      </c>
      <c r="V61" s="247">
        <v>7141</v>
      </c>
    </row>
    <row r="62" spans="1:22" ht="18" x14ac:dyDescent="0.35">
      <c r="A62" s="249"/>
      <c r="B62" s="226" t="s">
        <v>5118</v>
      </c>
      <c r="C62" s="241" t="s">
        <v>2185</v>
      </c>
      <c r="D62" s="241" t="s">
        <v>1372</v>
      </c>
      <c r="E62" s="241" t="s">
        <v>5345</v>
      </c>
      <c r="F62" s="241" t="s">
        <v>5346</v>
      </c>
      <c r="G62" s="226" t="s">
        <v>26</v>
      </c>
      <c r="H62" s="250">
        <v>21326</v>
      </c>
      <c r="I62" s="251" t="s">
        <v>5347</v>
      </c>
      <c r="J62" s="244" t="s">
        <v>5348</v>
      </c>
      <c r="K62" s="241">
        <v>5</v>
      </c>
      <c r="L62" s="241" t="s">
        <v>5344</v>
      </c>
      <c r="M62" s="245">
        <v>38720</v>
      </c>
      <c r="N62" s="241">
        <v>4661156547</v>
      </c>
      <c r="O62" s="226" t="s">
        <v>2903</v>
      </c>
      <c r="P62" s="226" t="s">
        <v>5286</v>
      </c>
      <c r="Q62" s="226" t="s">
        <v>5287</v>
      </c>
      <c r="R62" s="242">
        <v>45307</v>
      </c>
      <c r="S62" s="242">
        <v>45463</v>
      </c>
      <c r="T62" s="246" t="s">
        <v>5288</v>
      </c>
      <c r="U62" s="247" t="s">
        <v>1040</v>
      </c>
      <c r="V62" s="247">
        <v>7141</v>
      </c>
    </row>
    <row r="63" spans="1:22" ht="18" x14ac:dyDescent="0.35">
      <c r="A63" s="249"/>
      <c r="B63" s="226" t="s">
        <v>5118</v>
      </c>
      <c r="C63" s="241" t="s">
        <v>5349</v>
      </c>
      <c r="D63" s="241" t="s">
        <v>5350</v>
      </c>
      <c r="E63" s="241" t="s">
        <v>5351</v>
      </c>
      <c r="F63" s="241" t="s">
        <v>5352</v>
      </c>
      <c r="G63" s="226" t="s">
        <v>27</v>
      </c>
      <c r="H63" s="250">
        <v>28286</v>
      </c>
      <c r="I63" s="251" t="s">
        <v>5353</v>
      </c>
      <c r="J63" s="244" t="s">
        <v>5354</v>
      </c>
      <c r="K63" s="241">
        <v>5</v>
      </c>
      <c r="L63" s="241" t="s">
        <v>5344</v>
      </c>
      <c r="M63" s="245">
        <v>38720</v>
      </c>
      <c r="N63" s="241">
        <v>4662028700</v>
      </c>
      <c r="O63" s="226" t="s">
        <v>2903</v>
      </c>
      <c r="P63" s="226" t="s">
        <v>5286</v>
      </c>
      <c r="Q63" s="226" t="s">
        <v>5287</v>
      </c>
      <c r="R63" s="242">
        <v>45307</v>
      </c>
      <c r="S63" s="242">
        <v>45463</v>
      </c>
      <c r="T63" s="246" t="s">
        <v>5288</v>
      </c>
      <c r="U63" s="247" t="s">
        <v>1040</v>
      </c>
      <c r="V63" s="247">
        <v>7141</v>
      </c>
    </row>
    <row r="64" spans="1:22" ht="18" x14ac:dyDescent="0.35">
      <c r="A64" s="249"/>
      <c r="B64" s="226" t="s">
        <v>5118</v>
      </c>
      <c r="C64" s="241" t="s">
        <v>5355</v>
      </c>
      <c r="D64" s="241" t="s">
        <v>1047</v>
      </c>
      <c r="E64" s="241" t="s">
        <v>1763</v>
      </c>
      <c r="F64" s="241" t="s">
        <v>5356</v>
      </c>
      <c r="G64" s="226" t="s">
        <v>27</v>
      </c>
      <c r="H64" s="250">
        <v>36109</v>
      </c>
      <c r="I64" s="251" t="s">
        <v>5357</v>
      </c>
      <c r="J64" s="244" t="s">
        <v>5358</v>
      </c>
      <c r="K64" s="241">
        <v>5</v>
      </c>
      <c r="L64" s="241" t="s">
        <v>5344</v>
      </c>
      <c r="M64" s="245">
        <v>38720</v>
      </c>
      <c r="N64" s="241">
        <v>4661172539</v>
      </c>
      <c r="O64" s="226" t="s">
        <v>2903</v>
      </c>
      <c r="P64" s="226" t="s">
        <v>5286</v>
      </c>
      <c r="Q64" s="226" t="s">
        <v>5287</v>
      </c>
      <c r="R64" s="242">
        <v>45307</v>
      </c>
      <c r="S64" s="242">
        <v>45463</v>
      </c>
      <c r="T64" s="246" t="s">
        <v>5288</v>
      </c>
      <c r="U64" s="247" t="s">
        <v>1040</v>
      </c>
      <c r="V64" s="247">
        <v>7141</v>
      </c>
    </row>
    <row r="65" spans="1:22" ht="18" x14ac:dyDescent="0.35">
      <c r="A65" s="249"/>
      <c r="B65" s="226" t="s">
        <v>5118</v>
      </c>
      <c r="C65" s="241" t="s">
        <v>5359</v>
      </c>
      <c r="D65" s="241" t="s">
        <v>5360</v>
      </c>
      <c r="E65" s="241" t="s">
        <v>5361</v>
      </c>
      <c r="F65" s="241" t="s">
        <v>5362</v>
      </c>
      <c r="G65" s="226" t="s">
        <v>27</v>
      </c>
      <c r="H65" s="250">
        <v>27523</v>
      </c>
      <c r="I65" s="248" t="s">
        <v>5363</v>
      </c>
      <c r="J65" s="244" t="s">
        <v>5364</v>
      </c>
      <c r="K65" s="241">
        <v>5</v>
      </c>
      <c r="L65" s="241" t="s">
        <v>5365</v>
      </c>
      <c r="M65" s="245">
        <v>38714</v>
      </c>
      <c r="N65" s="241">
        <v>4131159897</v>
      </c>
      <c r="O65" s="226" t="s">
        <v>2903</v>
      </c>
      <c r="P65" s="226" t="s">
        <v>5286</v>
      </c>
      <c r="Q65" s="226" t="s">
        <v>5287</v>
      </c>
      <c r="R65" s="242">
        <v>45307</v>
      </c>
      <c r="S65" s="242">
        <v>45463</v>
      </c>
      <c r="T65" s="246" t="s">
        <v>5288</v>
      </c>
      <c r="U65" s="247" t="s">
        <v>1040</v>
      </c>
      <c r="V65" s="247">
        <v>7141</v>
      </c>
    </row>
    <row r="66" spans="1:22" ht="18" x14ac:dyDescent="0.35">
      <c r="A66" s="249"/>
      <c r="B66" s="226" t="s">
        <v>5118</v>
      </c>
      <c r="C66" s="241" t="s">
        <v>1628</v>
      </c>
      <c r="D66" s="241" t="s">
        <v>1277</v>
      </c>
      <c r="E66" s="241" t="s">
        <v>1156</v>
      </c>
      <c r="F66" s="241" t="s">
        <v>5366</v>
      </c>
      <c r="G66" s="226" t="s">
        <v>27</v>
      </c>
      <c r="H66" s="250">
        <v>20304</v>
      </c>
      <c r="I66" s="248" t="s">
        <v>5367</v>
      </c>
      <c r="J66" s="244" t="s">
        <v>5368</v>
      </c>
      <c r="K66" s="241">
        <v>5</v>
      </c>
      <c r="L66" s="241" t="s">
        <v>1921</v>
      </c>
      <c r="M66" s="245">
        <v>38710</v>
      </c>
      <c r="N66" s="241">
        <v>4666641077</v>
      </c>
      <c r="O66" s="226" t="s">
        <v>2903</v>
      </c>
      <c r="P66" s="226" t="s">
        <v>5286</v>
      </c>
      <c r="Q66" s="226" t="s">
        <v>5287</v>
      </c>
      <c r="R66" s="242">
        <v>45307</v>
      </c>
      <c r="S66" s="242">
        <v>45463</v>
      </c>
      <c r="T66" s="246" t="s">
        <v>5288</v>
      </c>
      <c r="U66" s="247" t="s">
        <v>1040</v>
      </c>
      <c r="V66" s="247">
        <v>7141</v>
      </c>
    </row>
    <row r="67" spans="1:22" ht="18" x14ac:dyDescent="0.35">
      <c r="A67" s="249"/>
      <c r="B67" s="226" t="s">
        <v>5118</v>
      </c>
      <c r="C67" s="241" t="s">
        <v>4357</v>
      </c>
      <c r="D67" s="241" t="s">
        <v>5369</v>
      </c>
      <c r="E67" s="241" t="s">
        <v>5370</v>
      </c>
      <c r="F67" s="241" t="s">
        <v>5371</v>
      </c>
      <c r="G67" s="226" t="s">
        <v>26</v>
      </c>
      <c r="H67" s="250">
        <v>34204</v>
      </c>
      <c r="I67" s="248" t="s">
        <v>5372</v>
      </c>
      <c r="J67" s="244" t="s">
        <v>5373</v>
      </c>
      <c r="K67" s="241">
        <v>5</v>
      </c>
      <c r="L67" s="241" t="s">
        <v>5374</v>
      </c>
      <c r="M67" s="245">
        <v>38710</v>
      </c>
      <c r="N67" s="241">
        <v>4661152920</v>
      </c>
      <c r="O67" s="226" t="s">
        <v>2903</v>
      </c>
      <c r="P67" s="226" t="s">
        <v>5286</v>
      </c>
      <c r="Q67" s="226" t="s">
        <v>5287</v>
      </c>
      <c r="R67" s="242">
        <v>45307</v>
      </c>
      <c r="S67" s="242">
        <v>45463</v>
      </c>
      <c r="T67" s="246" t="s">
        <v>5288</v>
      </c>
      <c r="U67" s="247" t="s">
        <v>1040</v>
      </c>
      <c r="V67" s="247">
        <v>7141</v>
      </c>
    </row>
    <row r="68" spans="1:22" ht="18" x14ac:dyDescent="0.35">
      <c r="A68" s="249"/>
      <c r="B68" s="226" t="s">
        <v>5118</v>
      </c>
      <c r="C68" s="241" t="s">
        <v>5375</v>
      </c>
      <c r="D68" s="241" t="s">
        <v>3326</v>
      </c>
      <c r="E68" s="241" t="s">
        <v>1514</v>
      </c>
      <c r="F68" s="241" t="s">
        <v>309</v>
      </c>
      <c r="G68" s="226" t="s">
        <v>27</v>
      </c>
      <c r="H68" s="250">
        <v>21648</v>
      </c>
      <c r="I68" s="248" t="s">
        <v>310</v>
      </c>
      <c r="J68" s="244" t="s">
        <v>5376</v>
      </c>
      <c r="K68" s="241">
        <v>3</v>
      </c>
      <c r="L68" s="241" t="s">
        <v>2036</v>
      </c>
      <c r="M68" s="245">
        <v>38700</v>
      </c>
      <c r="N68" s="241" t="s">
        <v>2903</v>
      </c>
      <c r="O68" s="226" t="s">
        <v>2903</v>
      </c>
      <c r="P68" s="226" t="s">
        <v>5286</v>
      </c>
      <c r="Q68" s="226" t="s">
        <v>5287</v>
      </c>
      <c r="R68" s="242">
        <v>45307</v>
      </c>
      <c r="S68" s="242">
        <v>45463</v>
      </c>
      <c r="T68" s="246" t="s">
        <v>5288</v>
      </c>
      <c r="U68" s="247" t="s">
        <v>1040</v>
      </c>
      <c r="V68" s="247">
        <v>7141</v>
      </c>
    </row>
    <row r="69" spans="1:22" ht="18" x14ac:dyDescent="0.35">
      <c r="A69" s="249"/>
      <c r="B69" s="226" t="s">
        <v>5118</v>
      </c>
      <c r="C69" s="241" t="s">
        <v>5377</v>
      </c>
      <c r="D69" s="241" t="s">
        <v>1105</v>
      </c>
      <c r="E69" s="241" t="s">
        <v>1193</v>
      </c>
      <c r="F69" s="241" t="s">
        <v>5378</v>
      </c>
      <c r="G69" s="226" t="s">
        <v>27</v>
      </c>
      <c r="H69" s="250">
        <v>30695</v>
      </c>
      <c r="I69" s="248" t="s">
        <v>5379</v>
      </c>
      <c r="J69" s="244" t="s">
        <v>5302</v>
      </c>
      <c r="K69" s="241">
        <v>5</v>
      </c>
      <c r="L69" s="241" t="s">
        <v>2036</v>
      </c>
      <c r="M69" s="245">
        <v>38725</v>
      </c>
      <c r="N69" s="241">
        <v>4661127648</v>
      </c>
      <c r="O69" s="226" t="s">
        <v>2903</v>
      </c>
      <c r="P69" s="226" t="s">
        <v>5286</v>
      </c>
      <c r="Q69" s="226" t="s">
        <v>5287</v>
      </c>
      <c r="R69" s="242">
        <v>45307</v>
      </c>
      <c r="S69" s="242">
        <v>45463</v>
      </c>
      <c r="T69" s="246" t="s">
        <v>5288</v>
      </c>
      <c r="U69" s="247" t="s">
        <v>1040</v>
      </c>
      <c r="V69" s="247">
        <v>7141</v>
      </c>
    </row>
    <row r="70" spans="1:22" ht="18" x14ac:dyDescent="0.35">
      <c r="A70" s="249"/>
      <c r="B70" s="226" t="s">
        <v>5118</v>
      </c>
      <c r="C70" s="241" t="s">
        <v>5380</v>
      </c>
      <c r="D70" s="241" t="s">
        <v>5381</v>
      </c>
      <c r="E70" s="241" t="s">
        <v>2432</v>
      </c>
      <c r="F70" s="241" t="s">
        <v>5382</v>
      </c>
      <c r="G70" s="226" t="s">
        <v>27</v>
      </c>
      <c r="H70" s="250">
        <v>32367</v>
      </c>
      <c r="I70" s="248" t="s">
        <v>5383</v>
      </c>
      <c r="J70" s="244" t="s">
        <v>5384</v>
      </c>
      <c r="K70" s="241">
        <v>5</v>
      </c>
      <c r="L70" s="241" t="s">
        <v>2036</v>
      </c>
      <c r="M70" s="245">
        <v>38725</v>
      </c>
      <c r="N70" s="241" t="s">
        <v>2903</v>
      </c>
      <c r="O70" s="226" t="s">
        <v>2903</v>
      </c>
      <c r="P70" s="226" t="s">
        <v>5286</v>
      </c>
      <c r="Q70" s="226" t="s">
        <v>5287</v>
      </c>
      <c r="R70" s="242">
        <v>45307</v>
      </c>
      <c r="S70" s="242">
        <v>45463</v>
      </c>
      <c r="T70" s="246" t="s">
        <v>5288</v>
      </c>
      <c r="U70" s="247" t="s">
        <v>1040</v>
      </c>
      <c r="V70" s="247">
        <v>7141</v>
      </c>
    </row>
    <row r="71" spans="1:22" ht="18" x14ac:dyDescent="0.35">
      <c r="A71" s="249"/>
      <c r="B71" s="226" t="s">
        <v>5118</v>
      </c>
      <c r="C71" s="241" t="s">
        <v>1409</v>
      </c>
      <c r="D71" s="241" t="s">
        <v>1719</v>
      </c>
      <c r="E71" s="241" t="s">
        <v>3919</v>
      </c>
      <c r="F71" s="241" t="s">
        <v>5385</v>
      </c>
      <c r="G71" s="226" t="s">
        <v>27</v>
      </c>
      <c r="H71" s="250">
        <v>11646</v>
      </c>
      <c r="I71" s="248" t="s">
        <v>3918</v>
      </c>
      <c r="J71" s="244" t="s">
        <v>5386</v>
      </c>
      <c r="K71" s="241">
        <v>5</v>
      </c>
      <c r="L71" s="241" t="s">
        <v>2205</v>
      </c>
      <c r="M71" s="241">
        <v>38710</v>
      </c>
      <c r="N71" s="241" t="s">
        <v>2903</v>
      </c>
      <c r="O71" s="226" t="s">
        <v>2903</v>
      </c>
      <c r="P71" s="226" t="s">
        <v>5286</v>
      </c>
      <c r="Q71" s="226" t="s">
        <v>5287</v>
      </c>
      <c r="R71" s="242">
        <v>45307</v>
      </c>
      <c r="S71" s="242">
        <v>45463</v>
      </c>
      <c r="T71" s="246" t="s">
        <v>5288</v>
      </c>
      <c r="U71" s="247" t="s">
        <v>1040</v>
      </c>
      <c r="V71" s="247">
        <v>7141</v>
      </c>
    </row>
    <row r="72" spans="1:22" ht="18" x14ac:dyDescent="0.35">
      <c r="A72" s="249"/>
      <c r="B72" s="226" t="s">
        <v>5118</v>
      </c>
      <c r="C72" s="241" t="s">
        <v>1412</v>
      </c>
      <c r="D72" s="241" t="s">
        <v>5387</v>
      </c>
      <c r="E72" s="241" t="s">
        <v>1251</v>
      </c>
      <c r="F72" s="241" t="s">
        <v>5388</v>
      </c>
      <c r="G72" s="226" t="s">
        <v>27</v>
      </c>
      <c r="H72" s="250">
        <v>23390</v>
      </c>
      <c r="I72" s="243" t="s">
        <v>5389</v>
      </c>
      <c r="J72" s="244" t="s">
        <v>5390</v>
      </c>
      <c r="K72" s="241">
        <v>5</v>
      </c>
      <c r="L72" s="241" t="s">
        <v>2205</v>
      </c>
      <c r="M72" s="245">
        <v>38710</v>
      </c>
      <c r="N72" s="241" t="s">
        <v>2903</v>
      </c>
      <c r="O72" s="226" t="s">
        <v>2903</v>
      </c>
      <c r="P72" s="226" t="s">
        <v>5286</v>
      </c>
      <c r="Q72" s="226" t="s">
        <v>5287</v>
      </c>
      <c r="R72" s="242">
        <v>45307</v>
      </c>
      <c r="S72" s="242">
        <v>45463</v>
      </c>
      <c r="T72" s="246" t="s">
        <v>5288</v>
      </c>
      <c r="U72" s="247" t="s">
        <v>1040</v>
      </c>
      <c r="V72" s="247">
        <v>7141</v>
      </c>
    </row>
    <row r="73" spans="1:22" ht="18" x14ac:dyDescent="0.35">
      <c r="A73" s="249"/>
      <c r="B73" s="226" t="s">
        <v>5118</v>
      </c>
      <c r="C73" s="241" t="s">
        <v>1328</v>
      </c>
      <c r="D73" s="241" t="s">
        <v>1126</v>
      </c>
      <c r="E73" s="241" t="s">
        <v>1183</v>
      </c>
      <c r="F73" s="241" t="s">
        <v>5391</v>
      </c>
      <c r="G73" s="226" t="s">
        <v>26</v>
      </c>
      <c r="H73" s="250">
        <v>26294</v>
      </c>
      <c r="I73" s="248" t="s">
        <v>5392</v>
      </c>
      <c r="J73" s="244" t="s">
        <v>5393</v>
      </c>
      <c r="K73" s="241">
        <v>5</v>
      </c>
      <c r="L73" s="241" t="s">
        <v>2205</v>
      </c>
      <c r="M73" s="241">
        <v>38710</v>
      </c>
      <c r="N73" s="241" t="s">
        <v>2903</v>
      </c>
      <c r="O73" s="226" t="s">
        <v>2903</v>
      </c>
      <c r="P73" s="226" t="s">
        <v>5286</v>
      </c>
      <c r="Q73" s="226" t="s">
        <v>5287</v>
      </c>
      <c r="R73" s="242">
        <v>45307</v>
      </c>
      <c r="S73" s="242">
        <v>45463</v>
      </c>
      <c r="T73" s="246" t="s">
        <v>5288</v>
      </c>
      <c r="U73" s="247" t="s">
        <v>1040</v>
      </c>
      <c r="V73" s="247">
        <v>7141</v>
      </c>
    </row>
    <row r="74" spans="1:22" ht="18" x14ac:dyDescent="0.35">
      <c r="A74" s="249"/>
      <c r="B74" s="226" t="s">
        <v>5118</v>
      </c>
      <c r="C74" s="241" t="s">
        <v>1931</v>
      </c>
      <c r="D74" s="241" t="s">
        <v>1126</v>
      </c>
      <c r="E74" s="241" t="s">
        <v>1093</v>
      </c>
      <c r="F74" s="241" t="s">
        <v>5394</v>
      </c>
      <c r="G74" s="226" t="s">
        <v>27</v>
      </c>
      <c r="H74" s="250">
        <v>33069</v>
      </c>
      <c r="I74" s="248" t="s">
        <v>5395</v>
      </c>
      <c r="J74" s="244" t="s">
        <v>5390</v>
      </c>
      <c r="K74" s="241">
        <v>5</v>
      </c>
      <c r="L74" s="241" t="s">
        <v>2205</v>
      </c>
      <c r="M74" s="245">
        <v>38710</v>
      </c>
      <c r="N74" s="241" t="s">
        <v>2903</v>
      </c>
      <c r="O74" s="226" t="s">
        <v>2903</v>
      </c>
      <c r="P74" s="226" t="s">
        <v>5286</v>
      </c>
      <c r="Q74" s="226" t="s">
        <v>5287</v>
      </c>
      <c r="R74" s="242">
        <v>45307</v>
      </c>
      <c r="S74" s="242">
        <v>45463</v>
      </c>
      <c r="T74" s="246" t="s">
        <v>5288</v>
      </c>
      <c r="U74" s="247" t="s">
        <v>1040</v>
      </c>
      <c r="V74" s="247">
        <v>7141</v>
      </c>
    </row>
    <row r="75" spans="1:22" ht="18" x14ac:dyDescent="0.35">
      <c r="A75" s="249"/>
      <c r="B75" s="226" t="s">
        <v>5118</v>
      </c>
      <c r="C75" s="241" t="s">
        <v>5396</v>
      </c>
      <c r="D75" s="241" t="s">
        <v>1126</v>
      </c>
      <c r="E75" s="241" t="s">
        <v>1183</v>
      </c>
      <c r="F75" s="241" t="s">
        <v>5397</v>
      </c>
      <c r="G75" s="226" t="s">
        <v>27</v>
      </c>
      <c r="H75" s="250">
        <v>28923</v>
      </c>
      <c r="I75" s="252" t="s">
        <v>5398</v>
      </c>
      <c r="J75" s="244" t="s">
        <v>5399</v>
      </c>
      <c r="K75" s="241">
        <v>5</v>
      </c>
      <c r="L75" s="241" t="s">
        <v>5400</v>
      </c>
      <c r="M75" s="245">
        <v>38710</v>
      </c>
      <c r="N75" s="241">
        <v>4662351870</v>
      </c>
      <c r="O75" s="226" t="s">
        <v>2903</v>
      </c>
      <c r="P75" s="226" t="s">
        <v>5286</v>
      </c>
      <c r="Q75" s="226" t="s">
        <v>5287</v>
      </c>
      <c r="R75" s="242">
        <v>45307</v>
      </c>
      <c r="S75" s="242">
        <v>45463</v>
      </c>
      <c r="T75" s="246" t="s">
        <v>5288</v>
      </c>
      <c r="U75" s="247" t="s">
        <v>1040</v>
      </c>
      <c r="V75" s="247">
        <v>7141</v>
      </c>
    </row>
    <row r="76" spans="1:22" ht="18" x14ac:dyDescent="0.35">
      <c r="A76" s="249"/>
      <c r="B76" s="226" t="s">
        <v>5118</v>
      </c>
      <c r="C76" s="241" t="s">
        <v>4182</v>
      </c>
      <c r="D76" s="241" t="s">
        <v>2336</v>
      </c>
      <c r="E76" s="241" t="s">
        <v>1853</v>
      </c>
      <c r="F76" s="241" t="s">
        <v>5401</v>
      </c>
      <c r="G76" s="226" t="s">
        <v>26</v>
      </c>
      <c r="H76" s="250">
        <v>34437</v>
      </c>
      <c r="I76" s="243" t="s">
        <v>5402</v>
      </c>
      <c r="J76" s="244" t="s">
        <v>5403</v>
      </c>
      <c r="K76" s="241">
        <v>5</v>
      </c>
      <c r="L76" s="241" t="s">
        <v>5400</v>
      </c>
      <c r="M76" s="245">
        <v>38710</v>
      </c>
      <c r="N76" s="241">
        <v>4661035676</v>
      </c>
      <c r="O76" s="226" t="s">
        <v>2903</v>
      </c>
      <c r="P76" s="226" t="s">
        <v>5286</v>
      </c>
      <c r="Q76" s="226" t="s">
        <v>5287</v>
      </c>
      <c r="R76" s="242">
        <v>45307</v>
      </c>
      <c r="S76" s="242">
        <v>45463</v>
      </c>
      <c r="T76" s="246" t="s">
        <v>5288</v>
      </c>
      <c r="U76" s="247" t="s">
        <v>1040</v>
      </c>
      <c r="V76" s="247">
        <v>7141</v>
      </c>
    </row>
    <row r="77" spans="1:22" ht="18" x14ac:dyDescent="0.35">
      <c r="A77" s="249"/>
      <c r="B77" s="226" t="s">
        <v>5118</v>
      </c>
      <c r="C77" s="241" t="s">
        <v>5404</v>
      </c>
      <c r="D77" s="241" t="s">
        <v>2495</v>
      </c>
      <c r="E77" s="241" t="s">
        <v>5405</v>
      </c>
      <c r="F77" s="241" t="s">
        <v>5406</v>
      </c>
      <c r="G77" s="226" t="s">
        <v>27</v>
      </c>
      <c r="H77" s="250">
        <v>33338</v>
      </c>
      <c r="I77" s="251" t="s">
        <v>5407</v>
      </c>
      <c r="J77" s="244" t="s">
        <v>5408</v>
      </c>
      <c r="K77" s="241">
        <v>5</v>
      </c>
      <c r="L77" s="241" t="s">
        <v>5400</v>
      </c>
      <c r="M77" s="245">
        <v>38710</v>
      </c>
      <c r="N77" s="241" t="s">
        <v>2903</v>
      </c>
      <c r="O77" s="226" t="s">
        <v>2903</v>
      </c>
      <c r="P77" s="226" t="s">
        <v>5286</v>
      </c>
      <c r="Q77" s="226" t="s">
        <v>5287</v>
      </c>
      <c r="R77" s="242">
        <v>45307</v>
      </c>
      <c r="S77" s="242">
        <v>45463</v>
      </c>
      <c r="T77" s="246" t="s">
        <v>5288</v>
      </c>
      <c r="U77" s="247" t="s">
        <v>1040</v>
      </c>
      <c r="V77" s="247">
        <v>7141</v>
      </c>
    </row>
    <row r="78" spans="1:22" ht="18" x14ac:dyDescent="0.35">
      <c r="A78" s="249"/>
      <c r="B78" s="226" t="s">
        <v>5118</v>
      </c>
      <c r="C78" s="241" t="s">
        <v>1100</v>
      </c>
      <c r="D78" s="241" t="s">
        <v>2210</v>
      </c>
      <c r="E78" s="241" t="s">
        <v>4045</v>
      </c>
      <c r="F78" s="241" t="s">
        <v>5409</v>
      </c>
      <c r="G78" s="226" t="s">
        <v>26</v>
      </c>
      <c r="H78" s="250">
        <v>25161</v>
      </c>
      <c r="I78" s="243" t="s">
        <v>5410</v>
      </c>
      <c r="J78" s="244" t="s">
        <v>5411</v>
      </c>
      <c r="K78" s="241">
        <v>5</v>
      </c>
      <c r="L78" s="241" t="s">
        <v>5400</v>
      </c>
      <c r="M78" s="245">
        <v>38710</v>
      </c>
      <c r="N78" s="241">
        <v>4661041647</v>
      </c>
      <c r="O78" s="226" t="s">
        <v>2903</v>
      </c>
      <c r="P78" s="226" t="s">
        <v>5286</v>
      </c>
      <c r="Q78" s="226" t="s">
        <v>5287</v>
      </c>
      <c r="R78" s="242">
        <v>45307</v>
      </c>
      <c r="S78" s="242">
        <v>45463</v>
      </c>
      <c r="T78" s="246" t="s">
        <v>5288</v>
      </c>
      <c r="U78" s="247" t="s">
        <v>1040</v>
      </c>
      <c r="V78" s="247">
        <v>7141</v>
      </c>
    </row>
    <row r="79" spans="1:22" ht="18" x14ac:dyDescent="0.35">
      <c r="A79" s="249"/>
      <c r="B79" s="226" t="s">
        <v>5118</v>
      </c>
      <c r="C79" s="241" t="s">
        <v>5412</v>
      </c>
      <c r="D79" s="241" t="s">
        <v>1105</v>
      </c>
      <c r="E79" s="241" t="s">
        <v>4191</v>
      </c>
      <c r="F79" s="241" t="s">
        <v>5413</v>
      </c>
      <c r="G79" s="226" t="s">
        <v>27</v>
      </c>
      <c r="H79" s="250">
        <v>31281</v>
      </c>
      <c r="I79" s="251" t="s">
        <v>5414</v>
      </c>
      <c r="J79" s="244" t="s">
        <v>5415</v>
      </c>
      <c r="K79" s="241">
        <v>18</v>
      </c>
      <c r="L79" s="241" t="s">
        <v>5400</v>
      </c>
      <c r="M79" s="245">
        <v>38710</v>
      </c>
      <c r="N79" s="241">
        <v>4661192185</v>
      </c>
      <c r="O79" s="226" t="s">
        <v>2903</v>
      </c>
      <c r="P79" s="226" t="s">
        <v>5286</v>
      </c>
      <c r="Q79" s="226" t="s">
        <v>5287</v>
      </c>
      <c r="R79" s="242">
        <v>45307</v>
      </c>
      <c r="S79" s="242">
        <v>45463</v>
      </c>
      <c r="T79" s="246" t="s">
        <v>5288</v>
      </c>
      <c r="U79" s="247" t="s">
        <v>1040</v>
      </c>
      <c r="V79" s="247">
        <v>7141</v>
      </c>
    </row>
    <row r="80" spans="1:22" ht="18" x14ac:dyDescent="0.35">
      <c r="A80" s="249"/>
      <c r="B80" s="226" t="s">
        <v>5118</v>
      </c>
      <c r="C80" s="241" t="s">
        <v>2723</v>
      </c>
      <c r="D80" s="241" t="s">
        <v>5416</v>
      </c>
      <c r="E80" s="241" t="s">
        <v>5417</v>
      </c>
      <c r="F80" s="241" t="s">
        <v>5418</v>
      </c>
      <c r="G80" s="226" t="s">
        <v>26</v>
      </c>
      <c r="H80" s="250">
        <v>33717</v>
      </c>
      <c r="I80" s="248" t="s">
        <v>5419</v>
      </c>
      <c r="J80" s="244" t="s">
        <v>5324</v>
      </c>
      <c r="K80" s="241">
        <v>5</v>
      </c>
      <c r="L80" s="241" t="s">
        <v>5400</v>
      </c>
      <c r="M80" s="245">
        <v>38710</v>
      </c>
      <c r="N80" s="241">
        <v>4661216830</v>
      </c>
      <c r="O80" s="226" t="s">
        <v>2903</v>
      </c>
      <c r="P80" s="226" t="s">
        <v>5286</v>
      </c>
      <c r="Q80" s="226" t="s">
        <v>5287</v>
      </c>
      <c r="R80" s="242">
        <v>45307</v>
      </c>
      <c r="S80" s="242">
        <v>45463</v>
      </c>
      <c r="T80" s="246" t="s">
        <v>5288</v>
      </c>
      <c r="U80" s="247" t="s">
        <v>1040</v>
      </c>
      <c r="V80" s="247">
        <v>7141</v>
      </c>
    </row>
    <row r="81" spans="1:22" ht="18" x14ac:dyDescent="0.35">
      <c r="A81" s="249"/>
      <c r="B81" s="226" t="s">
        <v>5118</v>
      </c>
      <c r="C81" s="241" t="s">
        <v>5420</v>
      </c>
      <c r="D81" s="241" t="s">
        <v>5421</v>
      </c>
      <c r="E81" s="241" t="s">
        <v>5361</v>
      </c>
      <c r="F81" s="241" t="s">
        <v>5422</v>
      </c>
      <c r="G81" s="226" t="s">
        <v>27</v>
      </c>
      <c r="H81" s="250">
        <v>18789</v>
      </c>
      <c r="I81" s="248" t="s">
        <v>5423</v>
      </c>
      <c r="J81" s="244" t="s">
        <v>5403</v>
      </c>
      <c r="K81" s="241">
        <v>5</v>
      </c>
      <c r="L81" s="241" t="s">
        <v>5424</v>
      </c>
      <c r="M81" s="245">
        <v>38725</v>
      </c>
      <c r="N81" s="241">
        <v>7531157520</v>
      </c>
      <c r="O81" s="226" t="s">
        <v>2903</v>
      </c>
      <c r="P81" s="226" t="s">
        <v>5286</v>
      </c>
      <c r="Q81" s="226" t="s">
        <v>5287</v>
      </c>
      <c r="R81" s="242">
        <v>45307</v>
      </c>
      <c r="S81" s="242">
        <v>45463</v>
      </c>
      <c r="T81" s="246" t="s">
        <v>5288</v>
      </c>
      <c r="U81" s="247" t="s">
        <v>1040</v>
      </c>
      <c r="V81" s="247">
        <v>7141</v>
      </c>
    </row>
    <row r="82" spans="1:22" ht="18" x14ac:dyDescent="0.35">
      <c r="A82" s="249"/>
      <c r="B82" s="226" t="s">
        <v>5118</v>
      </c>
      <c r="C82" s="241" t="s">
        <v>5425</v>
      </c>
      <c r="D82" s="241" t="s">
        <v>1693</v>
      </c>
      <c r="E82" s="241" t="s">
        <v>5426</v>
      </c>
      <c r="F82" s="241" t="s">
        <v>5427</v>
      </c>
      <c r="G82" s="226" t="s">
        <v>27</v>
      </c>
      <c r="H82" s="250">
        <v>31153</v>
      </c>
      <c r="I82" s="248" t="s">
        <v>5428</v>
      </c>
      <c r="J82" s="244" t="s">
        <v>5429</v>
      </c>
      <c r="K82" s="241">
        <v>5</v>
      </c>
      <c r="L82" s="241" t="s">
        <v>5424</v>
      </c>
      <c r="M82" s="245">
        <v>38725</v>
      </c>
      <c r="N82" s="241">
        <v>4661156199</v>
      </c>
      <c r="O82" s="226" t="s">
        <v>2903</v>
      </c>
      <c r="P82" s="226" t="s">
        <v>5286</v>
      </c>
      <c r="Q82" s="226" t="s">
        <v>5287</v>
      </c>
      <c r="R82" s="242">
        <v>45307</v>
      </c>
      <c r="S82" s="242">
        <v>45463</v>
      </c>
      <c r="T82" s="246" t="s">
        <v>5288</v>
      </c>
      <c r="U82" s="247" t="s">
        <v>1040</v>
      </c>
      <c r="V82" s="247">
        <v>7141</v>
      </c>
    </row>
    <row r="83" spans="1:22" ht="18" x14ac:dyDescent="0.35">
      <c r="A83" s="249"/>
      <c r="B83" s="226" t="s">
        <v>5118</v>
      </c>
      <c r="C83" s="241" t="s">
        <v>2330</v>
      </c>
      <c r="D83" s="241" t="s">
        <v>1693</v>
      </c>
      <c r="E83" s="241" t="s">
        <v>2782</v>
      </c>
      <c r="F83" s="241" t="s">
        <v>5430</v>
      </c>
      <c r="G83" s="226" t="s">
        <v>27</v>
      </c>
      <c r="H83" s="250">
        <v>30325</v>
      </c>
      <c r="I83" s="243" t="s">
        <v>5431</v>
      </c>
      <c r="J83" s="244" t="s">
        <v>5432</v>
      </c>
      <c r="K83" s="241">
        <v>5</v>
      </c>
      <c r="L83" s="241" t="s">
        <v>5424</v>
      </c>
      <c r="M83" s="245">
        <v>38725</v>
      </c>
      <c r="N83" s="241">
        <v>4661006375</v>
      </c>
      <c r="O83" s="226" t="s">
        <v>2903</v>
      </c>
      <c r="P83" s="226" t="s">
        <v>5286</v>
      </c>
      <c r="Q83" s="226" t="s">
        <v>5287</v>
      </c>
      <c r="R83" s="242">
        <v>45307</v>
      </c>
      <c r="S83" s="242">
        <v>45463</v>
      </c>
      <c r="T83" s="246" t="s">
        <v>5288</v>
      </c>
      <c r="U83" s="247" t="s">
        <v>1040</v>
      </c>
      <c r="V83" s="247">
        <v>7141</v>
      </c>
    </row>
    <row r="84" spans="1:22" ht="18" x14ac:dyDescent="0.35">
      <c r="A84" s="249"/>
      <c r="B84" s="226" t="s">
        <v>5118</v>
      </c>
      <c r="C84" s="241" t="s">
        <v>5433</v>
      </c>
      <c r="D84" s="241" t="s">
        <v>4267</v>
      </c>
      <c r="E84" s="241" t="s">
        <v>1198</v>
      </c>
      <c r="F84" s="241" t="s">
        <v>5434</v>
      </c>
      <c r="G84" s="226" t="s">
        <v>26</v>
      </c>
      <c r="H84" s="241" t="s">
        <v>5435</v>
      </c>
      <c r="I84" s="243" t="s">
        <v>5436</v>
      </c>
      <c r="J84" s="244" t="s">
        <v>5437</v>
      </c>
      <c r="K84" s="241">
        <v>5</v>
      </c>
      <c r="L84" s="241" t="s">
        <v>5424</v>
      </c>
      <c r="M84" s="245">
        <v>38725</v>
      </c>
      <c r="N84" s="241">
        <v>4661217495</v>
      </c>
      <c r="O84" s="226" t="s">
        <v>2903</v>
      </c>
      <c r="P84" s="226" t="s">
        <v>5286</v>
      </c>
      <c r="Q84" s="226" t="s">
        <v>5287</v>
      </c>
      <c r="R84" s="242">
        <v>45307</v>
      </c>
      <c r="S84" s="242">
        <v>45463</v>
      </c>
      <c r="T84" s="246" t="s">
        <v>5288</v>
      </c>
      <c r="U84" s="247" t="s">
        <v>1040</v>
      </c>
      <c r="V84" s="247">
        <v>7141</v>
      </c>
    </row>
    <row r="85" spans="1:22" ht="18" x14ac:dyDescent="0.35">
      <c r="A85" s="249"/>
      <c r="B85" s="226" t="s">
        <v>5118</v>
      </c>
      <c r="C85" s="241" t="s">
        <v>5438</v>
      </c>
      <c r="D85" s="241" t="s">
        <v>1126</v>
      </c>
      <c r="E85" s="241" t="s">
        <v>1043</v>
      </c>
      <c r="F85" s="241" t="s">
        <v>5439</v>
      </c>
      <c r="G85" s="226" t="s">
        <v>26</v>
      </c>
      <c r="H85" s="250">
        <v>37085</v>
      </c>
      <c r="I85" s="243" t="s">
        <v>5440</v>
      </c>
      <c r="J85" s="244" t="s">
        <v>5441</v>
      </c>
      <c r="K85" s="241">
        <v>5</v>
      </c>
      <c r="L85" s="241" t="s">
        <v>5442</v>
      </c>
      <c r="M85" s="245">
        <v>38714</v>
      </c>
      <c r="N85" s="241" t="s">
        <v>2903</v>
      </c>
      <c r="O85" s="226" t="s">
        <v>2903</v>
      </c>
      <c r="P85" s="226" t="s">
        <v>5286</v>
      </c>
      <c r="Q85" s="226" t="s">
        <v>5287</v>
      </c>
      <c r="R85" s="242">
        <v>45307</v>
      </c>
      <c r="S85" s="242">
        <v>45463</v>
      </c>
      <c r="T85" s="253" t="s">
        <v>5443</v>
      </c>
      <c r="U85" s="247" t="s">
        <v>1040</v>
      </c>
      <c r="V85" s="247">
        <v>28632</v>
      </c>
    </row>
    <row r="86" spans="1:22" ht="59.25" x14ac:dyDescent="0.35">
      <c r="A86" s="249"/>
      <c r="B86" s="226" t="s">
        <v>5118</v>
      </c>
      <c r="C86" s="241" t="s">
        <v>4328</v>
      </c>
      <c r="D86" s="241" t="s">
        <v>5299</v>
      </c>
      <c r="E86" s="241" t="s">
        <v>2336</v>
      </c>
      <c r="F86" s="241" t="s">
        <v>5444</v>
      </c>
      <c r="G86" s="226" t="s">
        <v>26</v>
      </c>
      <c r="H86" s="250">
        <v>17581</v>
      </c>
      <c r="I86" s="243" t="s">
        <v>3640</v>
      </c>
      <c r="J86" s="244" t="s">
        <v>5343</v>
      </c>
      <c r="K86" s="241">
        <v>5</v>
      </c>
      <c r="L86" s="241" t="s">
        <v>1807</v>
      </c>
      <c r="M86" s="245">
        <v>38709</v>
      </c>
      <c r="N86" s="241">
        <v>4666641417</v>
      </c>
      <c r="O86" s="226" t="s">
        <v>2903</v>
      </c>
      <c r="P86" s="226" t="s">
        <v>5286</v>
      </c>
      <c r="Q86" s="226" t="s">
        <v>5287</v>
      </c>
      <c r="R86" s="242">
        <v>45307</v>
      </c>
      <c r="S86" s="242">
        <v>45463</v>
      </c>
      <c r="T86" s="254" t="s">
        <v>5445</v>
      </c>
      <c r="U86" s="247" t="s">
        <v>1040</v>
      </c>
      <c r="V86" s="247">
        <v>12000</v>
      </c>
    </row>
    <row r="87" spans="1:22" ht="59.25" x14ac:dyDescent="0.35">
      <c r="A87" s="249"/>
      <c r="B87" s="226" t="s">
        <v>5118</v>
      </c>
      <c r="C87" s="241" t="s">
        <v>5446</v>
      </c>
      <c r="D87" s="241" t="s">
        <v>1260</v>
      </c>
      <c r="E87" s="241" t="s">
        <v>5299</v>
      </c>
      <c r="F87" s="241" t="s">
        <v>5447</v>
      </c>
      <c r="G87" s="226" t="s">
        <v>26</v>
      </c>
      <c r="H87" s="250">
        <v>29272</v>
      </c>
      <c r="I87" s="243" t="s">
        <v>3348</v>
      </c>
      <c r="J87" s="244" t="s">
        <v>5448</v>
      </c>
      <c r="K87" s="241">
        <v>5</v>
      </c>
      <c r="L87" s="241" t="s">
        <v>1807</v>
      </c>
      <c r="M87" s="245">
        <v>38700</v>
      </c>
      <c r="N87" s="241">
        <v>4662027999</v>
      </c>
      <c r="O87" s="226" t="s">
        <v>2903</v>
      </c>
      <c r="P87" s="226" t="s">
        <v>5286</v>
      </c>
      <c r="Q87" s="226" t="s">
        <v>5287</v>
      </c>
      <c r="R87" s="242">
        <v>45307</v>
      </c>
      <c r="S87" s="242">
        <v>45463</v>
      </c>
      <c r="T87" s="254" t="s">
        <v>5445</v>
      </c>
      <c r="U87" s="247" t="s">
        <v>1040</v>
      </c>
      <c r="V87" s="247">
        <v>12000</v>
      </c>
    </row>
    <row r="88" spans="1:22" ht="59.25" x14ac:dyDescent="0.35">
      <c r="A88" s="249"/>
      <c r="B88" s="226" t="s">
        <v>5118</v>
      </c>
      <c r="C88" s="241" t="s">
        <v>5449</v>
      </c>
      <c r="D88" s="241" t="s">
        <v>2500</v>
      </c>
      <c r="E88" s="241" t="s">
        <v>2501</v>
      </c>
      <c r="F88" s="241" t="s">
        <v>5450</v>
      </c>
      <c r="G88" s="226" t="s">
        <v>27</v>
      </c>
      <c r="H88" s="250">
        <v>37450</v>
      </c>
      <c r="I88" s="243" t="s">
        <v>5451</v>
      </c>
      <c r="J88" s="244" t="s">
        <v>5452</v>
      </c>
      <c r="K88" s="241">
        <v>5</v>
      </c>
      <c r="L88" s="241" t="s">
        <v>2036</v>
      </c>
      <c r="M88" s="245">
        <v>38725</v>
      </c>
      <c r="N88" s="241">
        <v>4661109776</v>
      </c>
      <c r="O88" s="226" t="s">
        <v>2903</v>
      </c>
      <c r="P88" s="226" t="s">
        <v>5286</v>
      </c>
      <c r="Q88" s="226" t="s">
        <v>5287</v>
      </c>
      <c r="R88" s="242">
        <v>45307</v>
      </c>
      <c r="S88" s="242">
        <v>45463</v>
      </c>
      <c r="T88" s="254" t="s">
        <v>5445</v>
      </c>
      <c r="U88" s="247" t="s">
        <v>1040</v>
      </c>
      <c r="V88" s="247">
        <v>12000</v>
      </c>
    </row>
    <row r="89" spans="1:22" ht="59.25" x14ac:dyDescent="0.35">
      <c r="A89" s="249"/>
      <c r="B89" s="226" t="s">
        <v>5118</v>
      </c>
      <c r="C89" s="241" t="s">
        <v>4072</v>
      </c>
      <c r="D89" s="241" t="s">
        <v>1251</v>
      </c>
      <c r="E89" s="241" t="s">
        <v>1126</v>
      </c>
      <c r="F89" s="241" t="s">
        <v>5453</v>
      </c>
      <c r="G89" s="226" t="s">
        <v>26</v>
      </c>
      <c r="H89" s="250">
        <v>20806</v>
      </c>
      <c r="I89" s="248" t="s">
        <v>4071</v>
      </c>
      <c r="J89" s="244" t="s">
        <v>5452</v>
      </c>
      <c r="K89" s="241">
        <v>5</v>
      </c>
      <c r="L89" s="241" t="s">
        <v>2036</v>
      </c>
      <c r="M89" s="245">
        <v>38725</v>
      </c>
      <c r="N89" s="241">
        <v>4666614123</v>
      </c>
      <c r="O89" s="226" t="s">
        <v>2903</v>
      </c>
      <c r="P89" s="226" t="s">
        <v>5286</v>
      </c>
      <c r="Q89" s="226" t="s">
        <v>5287</v>
      </c>
      <c r="R89" s="242">
        <v>45307</v>
      </c>
      <c r="S89" s="242">
        <v>45463</v>
      </c>
      <c r="T89" s="254" t="s">
        <v>5445</v>
      </c>
      <c r="U89" s="247" t="s">
        <v>1040</v>
      </c>
      <c r="V89" s="247">
        <v>12000</v>
      </c>
    </row>
    <row r="90" spans="1:22" ht="59.25" x14ac:dyDescent="0.35">
      <c r="A90" s="249"/>
      <c r="B90" s="226" t="s">
        <v>5118</v>
      </c>
      <c r="C90" s="241" t="s">
        <v>5454</v>
      </c>
      <c r="D90" s="241" t="s">
        <v>5369</v>
      </c>
      <c r="E90" s="241" t="s">
        <v>1890</v>
      </c>
      <c r="F90" s="241" t="s">
        <v>5455</v>
      </c>
      <c r="G90" s="226" t="s">
        <v>26</v>
      </c>
      <c r="H90" s="250">
        <v>26458</v>
      </c>
      <c r="I90" s="248" t="s">
        <v>5456</v>
      </c>
      <c r="J90" s="244" t="s">
        <v>5457</v>
      </c>
      <c r="K90" s="241">
        <v>5</v>
      </c>
      <c r="L90" s="241" t="s">
        <v>2036</v>
      </c>
      <c r="M90" s="245">
        <v>38725</v>
      </c>
      <c r="N90" s="241" t="s">
        <v>2903</v>
      </c>
      <c r="O90" s="226" t="s">
        <v>2903</v>
      </c>
      <c r="P90" s="226" t="s">
        <v>5286</v>
      </c>
      <c r="Q90" s="226" t="s">
        <v>5287</v>
      </c>
      <c r="R90" s="242">
        <v>45307</v>
      </c>
      <c r="S90" s="242">
        <v>45463</v>
      </c>
      <c r="T90" s="254" t="s">
        <v>5445</v>
      </c>
      <c r="U90" s="247" t="s">
        <v>1040</v>
      </c>
      <c r="V90" s="247">
        <v>12000</v>
      </c>
    </row>
    <row r="91" spans="1:22" ht="59.25" x14ac:dyDescent="0.35">
      <c r="A91" s="249"/>
      <c r="B91" s="226" t="s">
        <v>5118</v>
      </c>
      <c r="C91" s="248" t="s">
        <v>5458</v>
      </c>
      <c r="D91" s="248" t="s">
        <v>1194</v>
      </c>
      <c r="E91" s="248" t="s">
        <v>1281</v>
      </c>
      <c r="F91" s="248" t="s">
        <v>5459</v>
      </c>
      <c r="G91" s="226" t="s">
        <v>26</v>
      </c>
      <c r="H91" s="250">
        <v>34218</v>
      </c>
      <c r="I91" s="248" t="s">
        <v>5460</v>
      </c>
      <c r="J91" s="255" t="s">
        <v>5411</v>
      </c>
      <c r="K91" s="241">
        <v>5</v>
      </c>
      <c r="L91" s="248" t="s">
        <v>2036</v>
      </c>
      <c r="M91" s="248">
        <v>38725</v>
      </c>
      <c r="N91" s="241" t="s">
        <v>2903</v>
      </c>
      <c r="O91" s="226" t="s">
        <v>2903</v>
      </c>
      <c r="P91" s="226" t="s">
        <v>5286</v>
      </c>
      <c r="Q91" s="226" t="s">
        <v>5287</v>
      </c>
      <c r="R91" s="242">
        <v>45307</v>
      </c>
      <c r="S91" s="242">
        <v>45463</v>
      </c>
      <c r="T91" s="254" t="s">
        <v>5445</v>
      </c>
      <c r="U91" s="247" t="s">
        <v>1040</v>
      </c>
      <c r="V91" s="247">
        <v>12000</v>
      </c>
    </row>
    <row r="92" spans="1:22" ht="59.25" x14ac:dyDescent="0.35">
      <c r="A92" s="249"/>
      <c r="B92" s="226" t="s">
        <v>5118</v>
      </c>
      <c r="C92" s="241" t="s">
        <v>5461</v>
      </c>
      <c r="D92" s="241" t="s">
        <v>2729</v>
      </c>
      <c r="E92" s="241" t="s">
        <v>1243</v>
      </c>
      <c r="F92" s="241" t="s">
        <v>5462</v>
      </c>
      <c r="G92" s="226" t="s">
        <v>27</v>
      </c>
      <c r="H92" s="250">
        <v>21453</v>
      </c>
      <c r="I92" s="248" t="s">
        <v>5463</v>
      </c>
      <c r="J92" s="244" t="s">
        <v>5464</v>
      </c>
      <c r="K92" s="241">
        <v>5</v>
      </c>
      <c r="L92" s="241" t="s">
        <v>2036</v>
      </c>
      <c r="M92" s="245">
        <v>38725</v>
      </c>
      <c r="N92" s="241">
        <v>4662039728</v>
      </c>
      <c r="O92" s="226" t="s">
        <v>2903</v>
      </c>
      <c r="P92" s="226" t="s">
        <v>5286</v>
      </c>
      <c r="Q92" s="226" t="s">
        <v>5287</v>
      </c>
      <c r="R92" s="242">
        <v>45307</v>
      </c>
      <c r="S92" s="242">
        <v>45463</v>
      </c>
      <c r="T92" s="254" t="s">
        <v>5445</v>
      </c>
      <c r="U92" s="247" t="s">
        <v>1040</v>
      </c>
      <c r="V92" s="247">
        <v>12000</v>
      </c>
    </row>
    <row r="93" spans="1:22" ht="59.25" x14ac:dyDescent="0.35">
      <c r="A93" s="249"/>
      <c r="B93" s="226" t="s">
        <v>5118</v>
      </c>
      <c r="C93" s="241" t="s">
        <v>4294</v>
      </c>
      <c r="D93" s="241" t="s">
        <v>5465</v>
      </c>
      <c r="E93" s="241" t="s">
        <v>2574</v>
      </c>
      <c r="F93" s="241" t="s">
        <v>5466</v>
      </c>
      <c r="G93" s="226" t="s">
        <v>26</v>
      </c>
      <c r="H93" s="250">
        <v>22162</v>
      </c>
      <c r="I93" s="248" t="s">
        <v>5467</v>
      </c>
      <c r="J93" s="244" t="s">
        <v>5468</v>
      </c>
      <c r="K93" s="241">
        <v>5</v>
      </c>
      <c r="L93" s="241" t="s">
        <v>2823</v>
      </c>
      <c r="M93" s="245">
        <v>38700</v>
      </c>
      <c r="N93" s="241">
        <v>4422555053</v>
      </c>
      <c r="O93" s="226" t="s">
        <v>2903</v>
      </c>
      <c r="P93" s="226" t="s">
        <v>5286</v>
      </c>
      <c r="Q93" s="226" t="s">
        <v>5287</v>
      </c>
      <c r="R93" s="242">
        <v>45307</v>
      </c>
      <c r="S93" s="242">
        <v>45463</v>
      </c>
      <c r="T93" s="254" t="s">
        <v>5445</v>
      </c>
      <c r="U93" s="247" t="s">
        <v>1040</v>
      </c>
      <c r="V93" s="247">
        <v>12000</v>
      </c>
    </row>
    <row r="94" spans="1:22" ht="59.25" x14ac:dyDescent="0.35">
      <c r="A94" s="249"/>
      <c r="B94" s="226" t="s">
        <v>5118</v>
      </c>
      <c r="C94" s="241" t="s">
        <v>5469</v>
      </c>
      <c r="D94" s="241" t="s">
        <v>1218</v>
      </c>
      <c r="E94" s="241"/>
      <c r="F94" s="241" t="s">
        <v>5470</v>
      </c>
      <c r="G94" s="226" t="s">
        <v>27</v>
      </c>
      <c r="H94" s="250">
        <v>24086</v>
      </c>
      <c r="I94" s="243" t="s">
        <v>5471</v>
      </c>
      <c r="J94" s="244" t="s">
        <v>5472</v>
      </c>
      <c r="K94" s="241">
        <v>3</v>
      </c>
      <c r="L94" s="241" t="s">
        <v>2823</v>
      </c>
      <c r="M94" s="245">
        <v>38716</v>
      </c>
      <c r="N94" s="241">
        <v>4665961304</v>
      </c>
      <c r="O94" s="226" t="s">
        <v>2903</v>
      </c>
      <c r="P94" s="226" t="s">
        <v>5286</v>
      </c>
      <c r="Q94" s="226" t="s">
        <v>5287</v>
      </c>
      <c r="R94" s="242">
        <v>45307</v>
      </c>
      <c r="S94" s="242">
        <v>45463</v>
      </c>
      <c r="T94" s="254" t="s">
        <v>5445</v>
      </c>
      <c r="U94" s="247" t="s">
        <v>1040</v>
      </c>
      <c r="V94" s="247">
        <v>12000</v>
      </c>
    </row>
    <row r="95" spans="1:22" ht="59.25" x14ac:dyDescent="0.35">
      <c r="A95" s="249"/>
      <c r="B95" s="226" t="s">
        <v>5118</v>
      </c>
      <c r="C95" s="241" t="s">
        <v>5473</v>
      </c>
      <c r="D95" s="241" t="s">
        <v>5474</v>
      </c>
      <c r="E95" s="241" t="s">
        <v>4191</v>
      </c>
      <c r="F95" s="241" t="s">
        <v>5475</v>
      </c>
      <c r="G95" s="226" t="s">
        <v>26</v>
      </c>
      <c r="H95" s="250">
        <v>27494</v>
      </c>
      <c r="I95" s="251" t="s">
        <v>5476</v>
      </c>
      <c r="J95" s="244" t="s">
        <v>5477</v>
      </c>
      <c r="K95" s="241">
        <v>5</v>
      </c>
      <c r="L95" s="241" t="s">
        <v>5400</v>
      </c>
      <c r="M95" s="245">
        <v>38710</v>
      </c>
      <c r="N95" s="241">
        <v>4661265118</v>
      </c>
      <c r="O95" s="226" t="s">
        <v>2903</v>
      </c>
      <c r="P95" s="226" t="s">
        <v>5286</v>
      </c>
      <c r="Q95" s="226" t="s">
        <v>5287</v>
      </c>
      <c r="R95" s="242">
        <v>45307</v>
      </c>
      <c r="S95" s="242">
        <v>45463</v>
      </c>
      <c r="T95" s="254" t="s">
        <v>5445</v>
      </c>
      <c r="U95" s="247" t="s">
        <v>1040</v>
      </c>
      <c r="V95" s="247">
        <v>12000</v>
      </c>
    </row>
    <row r="96" spans="1:22" ht="116.25" x14ac:dyDescent="0.35">
      <c r="A96" s="249"/>
      <c r="B96" s="226" t="s">
        <v>5118</v>
      </c>
      <c r="C96" s="241" t="s">
        <v>5478</v>
      </c>
      <c r="D96" s="241" t="s">
        <v>1434</v>
      </c>
      <c r="E96" s="241" t="s">
        <v>1260</v>
      </c>
      <c r="F96" s="248" t="s">
        <v>5479</v>
      </c>
      <c r="G96" s="226" t="s">
        <v>26</v>
      </c>
      <c r="H96" s="250">
        <v>19121</v>
      </c>
      <c r="I96" s="243" t="s">
        <v>5480</v>
      </c>
      <c r="J96" s="255" t="s">
        <v>5477</v>
      </c>
      <c r="K96" s="241">
        <v>5</v>
      </c>
      <c r="L96" s="248" t="s">
        <v>1522</v>
      </c>
      <c r="M96" s="241">
        <v>38725</v>
      </c>
      <c r="N96" s="241">
        <v>4661616922</v>
      </c>
      <c r="O96" s="226" t="s">
        <v>2903</v>
      </c>
      <c r="P96" s="226" t="s">
        <v>5286</v>
      </c>
      <c r="Q96" s="226" t="s">
        <v>5287</v>
      </c>
      <c r="R96" s="242">
        <v>45307</v>
      </c>
      <c r="S96" s="242">
        <v>45463</v>
      </c>
      <c r="T96" s="253" t="s">
        <v>5481</v>
      </c>
      <c r="U96" s="247" t="s">
        <v>1040</v>
      </c>
      <c r="V96" s="247">
        <v>5664</v>
      </c>
    </row>
    <row r="97" spans="1:22" ht="116.25" x14ac:dyDescent="0.35">
      <c r="A97" s="249"/>
      <c r="B97" s="226" t="s">
        <v>5118</v>
      </c>
      <c r="C97" s="241" t="s">
        <v>5482</v>
      </c>
      <c r="D97" s="241" t="s">
        <v>5483</v>
      </c>
      <c r="E97" s="241" t="s">
        <v>1372</v>
      </c>
      <c r="F97" s="241" t="s">
        <v>5484</v>
      </c>
      <c r="G97" s="226" t="s">
        <v>27</v>
      </c>
      <c r="H97" s="250">
        <v>22354</v>
      </c>
      <c r="I97" s="251" t="s">
        <v>5485</v>
      </c>
      <c r="J97" s="244" t="s">
        <v>5486</v>
      </c>
      <c r="K97" s="241">
        <v>18</v>
      </c>
      <c r="L97" s="241" t="s">
        <v>5487</v>
      </c>
      <c r="M97" s="245">
        <v>38725</v>
      </c>
      <c r="N97" s="241" t="s">
        <v>2903</v>
      </c>
      <c r="O97" s="226" t="s">
        <v>2903</v>
      </c>
      <c r="P97" s="226" t="s">
        <v>5286</v>
      </c>
      <c r="Q97" s="226" t="s">
        <v>5287</v>
      </c>
      <c r="R97" s="242">
        <v>45307</v>
      </c>
      <c r="S97" s="242">
        <v>45463</v>
      </c>
      <c r="T97" s="253" t="s">
        <v>5481</v>
      </c>
      <c r="U97" s="247" t="s">
        <v>1040</v>
      </c>
      <c r="V97" s="247">
        <v>5664</v>
      </c>
    </row>
    <row r="98" spans="1:22" ht="116.25" x14ac:dyDescent="0.35">
      <c r="A98" s="249"/>
      <c r="B98" s="226" t="s">
        <v>5118</v>
      </c>
      <c r="C98" s="241" t="s">
        <v>2324</v>
      </c>
      <c r="D98" s="241" t="s">
        <v>1393</v>
      </c>
      <c r="E98" s="241" t="s">
        <v>5299</v>
      </c>
      <c r="F98" s="241" t="s">
        <v>5488</v>
      </c>
      <c r="G98" s="226" t="s">
        <v>26</v>
      </c>
      <c r="H98" s="250">
        <v>20039</v>
      </c>
      <c r="I98" s="248" t="s">
        <v>5489</v>
      </c>
      <c r="J98" s="244" t="s">
        <v>5490</v>
      </c>
      <c r="K98" s="241">
        <v>5</v>
      </c>
      <c r="L98" s="241" t="s">
        <v>1572</v>
      </c>
      <c r="M98" s="245">
        <v>38700</v>
      </c>
      <c r="N98" s="241">
        <v>4611415805</v>
      </c>
      <c r="O98" s="226" t="s">
        <v>2903</v>
      </c>
      <c r="P98" s="226" t="s">
        <v>5286</v>
      </c>
      <c r="Q98" s="226" t="s">
        <v>5287</v>
      </c>
      <c r="R98" s="242">
        <v>45307</v>
      </c>
      <c r="S98" s="242">
        <v>45463</v>
      </c>
      <c r="T98" s="253" t="s">
        <v>5481</v>
      </c>
      <c r="U98" s="247" t="s">
        <v>1040</v>
      </c>
      <c r="V98" s="247">
        <v>5664</v>
      </c>
    </row>
    <row r="99" spans="1:22" ht="116.25" x14ac:dyDescent="0.35">
      <c r="A99" s="249"/>
      <c r="B99" s="226" t="s">
        <v>5118</v>
      </c>
      <c r="C99" s="241" t="s">
        <v>5318</v>
      </c>
      <c r="D99" s="241" t="s">
        <v>3960</v>
      </c>
      <c r="E99" s="241" t="s">
        <v>5491</v>
      </c>
      <c r="F99" s="241" t="s">
        <v>5492</v>
      </c>
      <c r="G99" s="226" t="s">
        <v>27</v>
      </c>
      <c r="H99" s="250">
        <v>25866</v>
      </c>
      <c r="I99" s="248" t="s">
        <v>5493</v>
      </c>
      <c r="J99" s="244" t="s">
        <v>5338</v>
      </c>
      <c r="K99" s="241">
        <v>5</v>
      </c>
      <c r="L99" s="241" t="s">
        <v>5297</v>
      </c>
      <c r="M99" s="245">
        <v>38700</v>
      </c>
      <c r="N99" s="241" t="s">
        <v>2903</v>
      </c>
      <c r="O99" s="226" t="s">
        <v>2903</v>
      </c>
      <c r="P99" s="226" t="s">
        <v>5286</v>
      </c>
      <c r="Q99" s="226" t="s">
        <v>5287</v>
      </c>
      <c r="R99" s="242">
        <v>45307</v>
      </c>
      <c r="S99" s="242">
        <v>45463</v>
      </c>
      <c r="T99" s="253" t="s">
        <v>5481</v>
      </c>
      <c r="U99" s="247" t="s">
        <v>1040</v>
      </c>
      <c r="V99" s="247">
        <v>5664</v>
      </c>
    </row>
    <row r="100" spans="1:22" ht="116.25" x14ac:dyDescent="0.35">
      <c r="A100" s="249"/>
      <c r="B100" s="226" t="s">
        <v>5118</v>
      </c>
      <c r="C100" s="241" t="s">
        <v>1957</v>
      </c>
      <c r="D100" s="241" t="s">
        <v>1047</v>
      </c>
      <c r="E100" s="241" t="s">
        <v>1093</v>
      </c>
      <c r="F100" s="241" t="s">
        <v>5494</v>
      </c>
      <c r="G100" s="226" t="s">
        <v>27</v>
      </c>
      <c r="H100" s="250">
        <v>25934</v>
      </c>
      <c r="I100" s="248" t="s">
        <v>5495</v>
      </c>
      <c r="J100" s="244" t="s">
        <v>5496</v>
      </c>
      <c r="K100" s="241">
        <v>5</v>
      </c>
      <c r="L100" s="241" t="s">
        <v>5297</v>
      </c>
      <c r="M100" s="245">
        <v>38700</v>
      </c>
      <c r="N100" s="241">
        <v>4666692811</v>
      </c>
      <c r="O100" s="226" t="s">
        <v>2903</v>
      </c>
      <c r="P100" s="226" t="s">
        <v>5286</v>
      </c>
      <c r="Q100" s="226" t="s">
        <v>5287</v>
      </c>
      <c r="R100" s="242">
        <v>45307</v>
      </c>
      <c r="S100" s="242">
        <v>45463</v>
      </c>
      <c r="T100" s="253" t="s">
        <v>5481</v>
      </c>
      <c r="U100" s="247" t="s">
        <v>1040</v>
      </c>
      <c r="V100" s="247">
        <v>5664</v>
      </c>
    </row>
    <row r="101" spans="1:22" ht="116.25" x14ac:dyDescent="0.35">
      <c r="A101" s="249"/>
      <c r="B101" s="226" t="s">
        <v>5118</v>
      </c>
      <c r="C101" s="241" t="s">
        <v>5497</v>
      </c>
      <c r="D101" s="241" t="s">
        <v>1936</v>
      </c>
      <c r="E101" s="241" t="s">
        <v>2782</v>
      </c>
      <c r="F101" s="241" t="s">
        <v>5498</v>
      </c>
      <c r="G101" s="226" t="s">
        <v>27</v>
      </c>
      <c r="H101" s="250">
        <v>20239</v>
      </c>
      <c r="I101" s="248" t="s">
        <v>5499</v>
      </c>
      <c r="J101" s="244" t="s">
        <v>5500</v>
      </c>
      <c r="K101" s="241">
        <v>5</v>
      </c>
      <c r="L101" s="241" t="s">
        <v>5501</v>
      </c>
      <c r="M101" s="245">
        <v>38712</v>
      </c>
      <c r="N101" s="241">
        <v>4666680001</v>
      </c>
      <c r="O101" s="226" t="s">
        <v>2903</v>
      </c>
      <c r="P101" s="226" t="s">
        <v>5286</v>
      </c>
      <c r="Q101" s="226" t="s">
        <v>5287</v>
      </c>
      <c r="R101" s="242">
        <v>45307</v>
      </c>
      <c r="S101" s="242">
        <v>45463</v>
      </c>
      <c r="T101" s="253" t="s">
        <v>5481</v>
      </c>
      <c r="U101" s="247" t="s">
        <v>1040</v>
      </c>
      <c r="V101" s="247">
        <v>5664</v>
      </c>
    </row>
    <row r="102" spans="1:22" ht="116.25" x14ac:dyDescent="0.35">
      <c r="A102" s="249"/>
      <c r="B102" s="226" t="s">
        <v>5118</v>
      </c>
      <c r="C102" s="241" t="s">
        <v>5502</v>
      </c>
      <c r="D102" s="241" t="s">
        <v>5503</v>
      </c>
      <c r="E102" s="241" t="s">
        <v>5504</v>
      </c>
      <c r="F102" s="241" t="s">
        <v>5505</v>
      </c>
      <c r="G102" s="226" t="s">
        <v>27</v>
      </c>
      <c r="H102" s="250">
        <v>19704</v>
      </c>
      <c r="I102" s="248" t="s">
        <v>5506</v>
      </c>
      <c r="J102" s="244" t="s">
        <v>5507</v>
      </c>
      <c r="K102" s="241">
        <v>5</v>
      </c>
      <c r="L102" s="241" t="s">
        <v>5501</v>
      </c>
      <c r="M102" s="245">
        <v>38712</v>
      </c>
      <c r="N102" s="241">
        <v>4666680003</v>
      </c>
      <c r="O102" s="226" t="s">
        <v>2903</v>
      </c>
      <c r="P102" s="226" t="s">
        <v>5286</v>
      </c>
      <c r="Q102" s="226" t="s">
        <v>5287</v>
      </c>
      <c r="R102" s="242">
        <v>45307</v>
      </c>
      <c r="S102" s="242">
        <v>45463</v>
      </c>
      <c r="T102" s="253" t="s">
        <v>5481</v>
      </c>
      <c r="U102" s="247" t="s">
        <v>1040</v>
      </c>
      <c r="V102" s="247">
        <v>5664</v>
      </c>
    </row>
    <row r="103" spans="1:22" ht="116.25" x14ac:dyDescent="0.35">
      <c r="A103" s="249"/>
      <c r="B103" s="226" t="s">
        <v>5118</v>
      </c>
      <c r="C103" s="241" t="s">
        <v>5508</v>
      </c>
      <c r="D103" s="241" t="s">
        <v>2432</v>
      </c>
      <c r="E103" s="241" t="s">
        <v>1291</v>
      </c>
      <c r="F103" s="241" t="s">
        <v>5509</v>
      </c>
      <c r="G103" s="226" t="s">
        <v>27</v>
      </c>
      <c r="H103" s="250">
        <v>34188</v>
      </c>
      <c r="I103" s="248" t="s">
        <v>5510</v>
      </c>
      <c r="J103" s="244" t="s">
        <v>5511</v>
      </c>
      <c r="K103" s="241">
        <v>5</v>
      </c>
      <c r="L103" s="241" t="s">
        <v>5512</v>
      </c>
      <c r="M103" s="245">
        <v>38717</v>
      </c>
      <c r="N103" s="241">
        <v>4666696501</v>
      </c>
      <c r="O103" s="226" t="s">
        <v>2903</v>
      </c>
      <c r="P103" s="226" t="s">
        <v>5286</v>
      </c>
      <c r="Q103" s="226" t="s">
        <v>5287</v>
      </c>
      <c r="R103" s="242">
        <v>45307</v>
      </c>
      <c r="S103" s="242">
        <v>45463</v>
      </c>
      <c r="T103" s="253" t="s">
        <v>5481</v>
      </c>
      <c r="U103" s="247" t="s">
        <v>1040</v>
      </c>
      <c r="V103" s="247">
        <v>5664</v>
      </c>
    </row>
    <row r="104" spans="1:22" ht="116.25" x14ac:dyDescent="0.35">
      <c r="A104" s="249"/>
      <c r="B104" s="226" t="s">
        <v>5118</v>
      </c>
      <c r="C104" s="241" t="s">
        <v>5513</v>
      </c>
      <c r="D104" s="241" t="s">
        <v>5465</v>
      </c>
      <c r="E104" s="241" t="s">
        <v>2495</v>
      </c>
      <c r="F104" s="241" t="s">
        <v>5514</v>
      </c>
      <c r="G104" s="226" t="s">
        <v>27</v>
      </c>
      <c r="H104" s="250">
        <v>29748</v>
      </c>
      <c r="I104" s="243" t="s">
        <v>5515</v>
      </c>
      <c r="J104" s="244" t="s">
        <v>5496</v>
      </c>
      <c r="K104" s="241">
        <v>5</v>
      </c>
      <c r="L104" s="241" t="s">
        <v>5516</v>
      </c>
      <c r="M104" s="245">
        <v>38706</v>
      </c>
      <c r="N104" s="241">
        <v>4661285613</v>
      </c>
      <c r="O104" s="226" t="s">
        <v>2903</v>
      </c>
      <c r="P104" s="226" t="s">
        <v>5286</v>
      </c>
      <c r="Q104" s="226" t="s">
        <v>5287</v>
      </c>
      <c r="R104" s="242">
        <v>45307</v>
      </c>
      <c r="S104" s="242">
        <v>45463</v>
      </c>
      <c r="T104" s="253" t="s">
        <v>5481</v>
      </c>
      <c r="U104" s="247" t="s">
        <v>1040</v>
      </c>
      <c r="V104" s="247">
        <v>5664</v>
      </c>
    </row>
    <row r="105" spans="1:22" ht="116.25" x14ac:dyDescent="0.35">
      <c r="A105" s="249"/>
      <c r="B105" s="226" t="s">
        <v>5118</v>
      </c>
      <c r="C105" s="241" t="s">
        <v>5517</v>
      </c>
      <c r="D105" s="241" t="s">
        <v>1256</v>
      </c>
      <c r="E105" s="241" t="s">
        <v>1126</v>
      </c>
      <c r="F105" s="241" t="s">
        <v>5518</v>
      </c>
      <c r="G105" s="226" t="s">
        <v>27</v>
      </c>
      <c r="H105" s="250">
        <v>25055</v>
      </c>
      <c r="I105" s="251" t="s">
        <v>5519</v>
      </c>
      <c r="J105" s="244" t="s">
        <v>5520</v>
      </c>
      <c r="K105" s="241">
        <v>5</v>
      </c>
      <c r="L105" s="241" t="s">
        <v>5344</v>
      </c>
      <c r="M105" s="245">
        <v>38720</v>
      </c>
      <c r="N105" s="241">
        <v>4661272115</v>
      </c>
      <c r="O105" s="226" t="s">
        <v>2903</v>
      </c>
      <c r="P105" s="226" t="s">
        <v>5286</v>
      </c>
      <c r="Q105" s="226" t="s">
        <v>5287</v>
      </c>
      <c r="R105" s="242">
        <v>45307</v>
      </c>
      <c r="S105" s="242">
        <v>45463</v>
      </c>
      <c r="T105" s="253" t="s">
        <v>5481</v>
      </c>
      <c r="U105" s="247" t="s">
        <v>1040</v>
      </c>
      <c r="V105" s="247">
        <v>5664</v>
      </c>
    </row>
    <row r="106" spans="1:22" ht="116.25" x14ac:dyDescent="0.35">
      <c r="A106" s="249"/>
      <c r="B106" s="226" t="s">
        <v>5118</v>
      </c>
      <c r="C106" s="241" t="s">
        <v>5521</v>
      </c>
      <c r="D106" s="241" t="s">
        <v>2574</v>
      </c>
      <c r="E106" s="241" t="s">
        <v>4191</v>
      </c>
      <c r="F106" s="241" t="s">
        <v>347</v>
      </c>
      <c r="G106" s="226" t="s">
        <v>27</v>
      </c>
      <c r="H106" s="250">
        <v>18846</v>
      </c>
      <c r="I106" s="251" t="s">
        <v>348</v>
      </c>
      <c r="J106" s="244" t="s">
        <v>5522</v>
      </c>
      <c r="K106" s="241">
        <v>5</v>
      </c>
      <c r="L106" s="241" t="s">
        <v>5344</v>
      </c>
      <c r="M106" s="245">
        <v>38720</v>
      </c>
      <c r="N106" s="241" t="s">
        <v>2903</v>
      </c>
      <c r="O106" s="226" t="s">
        <v>2903</v>
      </c>
      <c r="P106" s="226" t="s">
        <v>5286</v>
      </c>
      <c r="Q106" s="226" t="s">
        <v>5287</v>
      </c>
      <c r="R106" s="242">
        <v>45307</v>
      </c>
      <c r="S106" s="242">
        <v>45463</v>
      </c>
      <c r="T106" s="253" t="s">
        <v>5481</v>
      </c>
      <c r="U106" s="247" t="s">
        <v>1040</v>
      </c>
      <c r="V106" s="247">
        <v>5664</v>
      </c>
    </row>
    <row r="107" spans="1:22" ht="116.25" x14ac:dyDescent="0.35">
      <c r="A107" s="249"/>
      <c r="B107" s="226" t="s">
        <v>5118</v>
      </c>
      <c r="C107" s="241" t="s">
        <v>1143</v>
      </c>
      <c r="D107" s="241" t="s">
        <v>1062</v>
      </c>
      <c r="E107" s="241" t="s">
        <v>1251</v>
      </c>
      <c r="F107" s="241" t="s">
        <v>5523</v>
      </c>
      <c r="G107" s="226" t="s">
        <v>27</v>
      </c>
      <c r="H107" s="250">
        <v>29140</v>
      </c>
      <c r="I107" s="243" t="s">
        <v>5524</v>
      </c>
      <c r="J107" s="244" t="s">
        <v>5468</v>
      </c>
      <c r="K107" s="241">
        <v>5</v>
      </c>
      <c r="L107" s="241" t="s">
        <v>1921</v>
      </c>
      <c r="M107" s="245">
        <v>38710</v>
      </c>
      <c r="N107" s="241">
        <v>4661107582</v>
      </c>
      <c r="O107" s="226" t="s">
        <v>2903</v>
      </c>
      <c r="P107" s="226" t="s">
        <v>5286</v>
      </c>
      <c r="Q107" s="226" t="s">
        <v>5287</v>
      </c>
      <c r="R107" s="242">
        <v>45307</v>
      </c>
      <c r="S107" s="242">
        <v>45463</v>
      </c>
      <c r="T107" s="253" t="s">
        <v>5481</v>
      </c>
      <c r="U107" s="247" t="s">
        <v>1040</v>
      </c>
      <c r="V107" s="247">
        <v>5664</v>
      </c>
    </row>
    <row r="108" spans="1:22" ht="116.25" x14ac:dyDescent="0.35">
      <c r="A108" s="249"/>
      <c r="B108" s="226" t="s">
        <v>5118</v>
      </c>
      <c r="C108" s="241" t="s">
        <v>2257</v>
      </c>
      <c r="D108" s="241" t="s">
        <v>5370</v>
      </c>
      <c r="E108" s="241" t="s">
        <v>2495</v>
      </c>
      <c r="F108" s="241" t="s">
        <v>5525</v>
      </c>
      <c r="G108" s="226" t="s">
        <v>27</v>
      </c>
      <c r="H108" s="250">
        <v>23598</v>
      </c>
      <c r="I108" s="243" t="s">
        <v>5526</v>
      </c>
      <c r="J108" s="244" t="s">
        <v>5373</v>
      </c>
      <c r="K108" s="241">
        <v>5</v>
      </c>
      <c r="L108" s="241" t="s">
        <v>5374</v>
      </c>
      <c r="M108" s="245">
        <v>38710</v>
      </c>
      <c r="N108" s="241">
        <v>4661872713</v>
      </c>
      <c r="O108" s="226" t="s">
        <v>2903</v>
      </c>
      <c r="P108" s="226" t="s">
        <v>5286</v>
      </c>
      <c r="Q108" s="226" t="s">
        <v>5287</v>
      </c>
      <c r="R108" s="242">
        <v>45307</v>
      </c>
      <c r="S108" s="242">
        <v>45463</v>
      </c>
      <c r="T108" s="253" t="s">
        <v>5481</v>
      </c>
      <c r="U108" s="247" t="s">
        <v>1040</v>
      </c>
      <c r="V108" s="247">
        <v>5664</v>
      </c>
    </row>
    <row r="109" spans="1:22" ht="116.25" x14ac:dyDescent="0.35">
      <c r="A109" s="249"/>
      <c r="B109" s="226" t="s">
        <v>5118</v>
      </c>
      <c r="C109" s="241" t="s">
        <v>5527</v>
      </c>
      <c r="D109" s="241" t="s">
        <v>5528</v>
      </c>
      <c r="E109" s="241" t="s">
        <v>1348</v>
      </c>
      <c r="F109" s="241" t="s">
        <v>5529</v>
      </c>
      <c r="G109" s="226" t="s">
        <v>27</v>
      </c>
      <c r="H109" s="250">
        <v>22118</v>
      </c>
      <c r="I109" s="248" t="s">
        <v>5530</v>
      </c>
      <c r="J109" s="244" t="s">
        <v>5452</v>
      </c>
      <c r="K109" s="241">
        <v>5</v>
      </c>
      <c r="L109" s="241" t="s">
        <v>5531</v>
      </c>
      <c r="M109" s="245">
        <v>38713</v>
      </c>
      <c r="N109" s="241">
        <v>4664516066</v>
      </c>
      <c r="O109" s="226" t="s">
        <v>2903</v>
      </c>
      <c r="P109" s="226" t="s">
        <v>5286</v>
      </c>
      <c r="Q109" s="226" t="s">
        <v>5287</v>
      </c>
      <c r="R109" s="242">
        <v>45307</v>
      </c>
      <c r="S109" s="242">
        <v>45463</v>
      </c>
      <c r="T109" s="253" t="s">
        <v>5481</v>
      </c>
      <c r="U109" s="247" t="s">
        <v>1040</v>
      </c>
      <c r="V109" s="247">
        <v>5664</v>
      </c>
    </row>
    <row r="110" spans="1:22" ht="116.25" x14ac:dyDescent="0.35">
      <c r="A110" s="249"/>
      <c r="B110" s="226" t="s">
        <v>5118</v>
      </c>
      <c r="C110" s="241" t="s">
        <v>1032</v>
      </c>
      <c r="D110" s="241" t="s">
        <v>1540</v>
      </c>
      <c r="E110" s="241" t="s">
        <v>2083</v>
      </c>
      <c r="F110" s="241" t="s">
        <v>2084</v>
      </c>
      <c r="G110" s="226" t="s">
        <v>26</v>
      </c>
      <c r="H110" s="250">
        <v>17930</v>
      </c>
      <c r="I110" s="248" t="s">
        <v>5532</v>
      </c>
      <c r="J110" s="244" t="s">
        <v>5384</v>
      </c>
      <c r="K110" s="241">
        <v>5</v>
      </c>
      <c r="L110" s="241" t="s">
        <v>2036</v>
      </c>
      <c r="M110" s="245">
        <v>38725</v>
      </c>
      <c r="N110" s="241" t="s">
        <v>2903</v>
      </c>
      <c r="O110" s="226" t="s">
        <v>2903</v>
      </c>
      <c r="P110" s="226" t="s">
        <v>5286</v>
      </c>
      <c r="Q110" s="226" t="s">
        <v>5287</v>
      </c>
      <c r="R110" s="242">
        <v>45307</v>
      </c>
      <c r="S110" s="242">
        <v>45463</v>
      </c>
      <c r="T110" s="253" t="s">
        <v>5481</v>
      </c>
      <c r="U110" s="247" t="s">
        <v>1040</v>
      </c>
      <c r="V110" s="247">
        <v>5664</v>
      </c>
    </row>
    <row r="111" spans="1:22" ht="116.25" x14ac:dyDescent="0.35">
      <c r="A111" s="249"/>
      <c r="B111" s="226" t="s">
        <v>5118</v>
      </c>
      <c r="C111" s="241" t="s">
        <v>1500</v>
      </c>
      <c r="D111" s="241" t="s">
        <v>1277</v>
      </c>
      <c r="E111" s="241" t="s">
        <v>1115</v>
      </c>
      <c r="F111" s="241" t="s">
        <v>5533</v>
      </c>
      <c r="G111" s="226" t="s">
        <v>27</v>
      </c>
      <c r="H111" s="250">
        <v>24990</v>
      </c>
      <c r="I111" s="251" t="s">
        <v>5534</v>
      </c>
      <c r="J111" s="244" t="s">
        <v>5535</v>
      </c>
      <c r="K111" s="241">
        <v>3</v>
      </c>
      <c r="L111" s="241" t="s">
        <v>2823</v>
      </c>
      <c r="M111" s="245">
        <v>38716</v>
      </c>
      <c r="N111" s="241">
        <v>4661033900</v>
      </c>
      <c r="O111" s="226" t="s">
        <v>2903</v>
      </c>
      <c r="P111" s="226" t="s">
        <v>5286</v>
      </c>
      <c r="Q111" s="226" t="s">
        <v>5287</v>
      </c>
      <c r="R111" s="242">
        <v>45307</v>
      </c>
      <c r="S111" s="242">
        <v>45463</v>
      </c>
      <c r="T111" s="253" t="s">
        <v>5481</v>
      </c>
      <c r="U111" s="247" t="s">
        <v>1040</v>
      </c>
      <c r="V111" s="247">
        <v>5664</v>
      </c>
    </row>
    <row r="112" spans="1:22" ht="116.25" x14ac:dyDescent="0.35">
      <c r="A112" s="249"/>
      <c r="B112" s="226" t="s">
        <v>5118</v>
      </c>
      <c r="C112" s="241" t="s">
        <v>5536</v>
      </c>
      <c r="D112" s="241" t="s">
        <v>1115</v>
      </c>
      <c r="E112" s="241" t="s">
        <v>1447</v>
      </c>
      <c r="F112" s="241" t="s">
        <v>5537</v>
      </c>
      <c r="G112" s="226" t="s">
        <v>27</v>
      </c>
      <c r="H112" s="250">
        <v>32757</v>
      </c>
      <c r="I112" s="248" t="s">
        <v>5538</v>
      </c>
      <c r="J112" s="244" t="s">
        <v>5403</v>
      </c>
      <c r="K112" s="241">
        <v>5</v>
      </c>
      <c r="L112" s="241" t="s">
        <v>2823</v>
      </c>
      <c r="M112" s="245">
        <v>38716</v>
      </c>
      <c r="N112" s="241">
        <v>46614777930</v>
      </c>
      <c r="O112" s="226" t="s">
        <v>2903</v>
      </c>
      <c r="P112" s="226" t="s">
        <v>5286</v>
      </c>
      <c r="Q112" s="226" t="s">
        <v>5287</v>
      </c>
      <c r="R112" s="242">
        <v>45307</v>
      </c>
      <c r="S112" s="242">
        <v>45463</v>
      </c>
      <c r="T112" s="253" t="s">
        <v>5481</v>
      </c>
      <c r="U112" s="247" t="s">
        <v>1040</v>
      </c>
      <c r="V112" s="247">
        <v>5664</v>
      </c>
    </row>
    <row r="113" spans="1:22" ht="116.25" x14ac:dyDescent="0.35">
      <c r="A113" s="249"/>
      <c r="B113" s="226" t="s">
        <v>5118</v>
      </c>
      <c r="C113" s="241" t="s">
        <v>5539</v>
      </c>
      <c r="D113" s="241" t="s">
        <v>5465</v>
      </c>
      <c r="E113" s="241" t="s">
        <v>2874</v>
      </c>
      <c r="F113" s="241" t="s">
        <v>5540</v>
      </c>
      <c r="G113" s="226" t="s">
        <v>27</v>
      </c>
      <c r="H113" s="250">
        <v>33366</v>
      </c>
      <c r="I113" s="241" t="s">
        <v>5541</v>
      </c>
      <c r="J113" s="244" t="s">
        <v>5542</v>
      </c>
      <c r="K113" s="241">
        <v>5</v>
      </c>
      <c r="L113" s="241" t="s">
        <v>2836</v>
      </c>
      <c r="M113" s="245">
        <v>38706</v>
      </c>
      <c r="N113" s="241">
        <v>4422555053</v>
      </c>
      <c r="O113" s="226" t="s">
        <v>2903</v>
      </c>
      <c r="P113" s="226" t="s">
        <v>5286</v>
      </c>
      <c r="Q113" s="226" t="s">
        <v>5287</v>
      </c>
      <c r="R113" s="242">
        <v>45307</v>
      </c>
      <c r="S113" s="242">
        <v>45463</v>
      </c>
      <c r="T113" s="253" t="s">
        <v>5481</v>
      </c>
      <c r="U113" s="247" t="s">
        <v>1040</v>
      </c>
      <c r="V113" s="247">
        <v>5664</v>
      </c>
    </row>
    <row r="114" spans="1:22" ht="116.25" x14ac:dyDescent="0.35">
      <c r="A114" s="249"/>
      <c r="B114" s="226" t="s">
        <v>5118</v>
      </c>
      <c r="C114" s="241" t="s">
        <v>5543</v>
      </c>
      <c r="D114" s="241" t="s">
        <v>1047</v>
      </c>
      <c r="E114" s="241" t="s">
        <v>1731</v>
      </c>
      <c r="F114" s="241" t="s">
        <v>5544</v>
      </c>
      <c r="G114" s="226" t="s">
        <v>27</v>
      </c>
      <c r="H114" s="250">
        <v>31583</v>
      </c>
      <c r="I114" s="251" t="s">
        <v>5545</v>
      </c>
      <c r="J114" s="244" t="s">
        <v>5390</v>
      </c>
      <c r="K114" s="241">
        <v>5</v>
      </c>
      <c r="L114" s="241" t="s">
        <v>2205</v>
      </c>
      <c r="M114" s="241">
        <v>38710</v>
      </c>
      <c r="N114" s="241" t="s">
        <v>2903</v>
      </c>
      <c r="O114" s="226" t="s">
        <v>2903</v>
      </c>
      <c r="P114" s="226" t="s">
        <v>5286</v>
      </c>
      <c r="Q114" s="226" t="s">
        <v>5287</v>
      </c>
      <c r="R114" s="242">
        <v>45307</v>
      </c>
      <c r="S114" s="242">
        <v>45463</v>
      </c>
      <c r="T114" s="253" t="s">
        <v>5481</v>
      </c>
      <c r="U114" s="247" t="s">
        <v>1040</v>
      </c>
      <c r="V114" s="247">
        <v>5664</v>
      </c>
    </row>
    <row r="115" spans="1:22" ht="116.25" x14ac:dyDescent="0.35">
      <c r="A115" s="249"/>
      <c r="B115" s="226" t="s">
        <v>5118</v>
      </c>
      <c r="C115" s="241" t="s">
        <v>5546</v>
      </c>
      <c r="D115" s="241" t="s">
        <v>5547</v>
      </c>
      <c r="E115" s="241" t="s">
        <v>5548</v>
      </c>
      <c r="F115" s="241" t="s">
        <v>5549</v>
      </c>
      <c r="G115" s="226" t="s">
        <v>27</v>
      </c>
      <c r="H115" s="250">
        <v>18828</v>
      </c>
      <c r="I115" s="251" t="s">
        <v>5550</v>
      </c>
      <c r="J115" s="244" t="s">
        <v>5551</v>
      </c>
      <c r="K115" s="241">
        <v>5</v>
      </c>
      <c r="L115" s="241" t="s">
        <v>5400</v>
      </c>
      <c r="M115" s="245">
        <v>38710</v>
      </c>
      <c r="N115" s="241" t="s">
        <v>2903</v>
      </c>
      <c r="O115" s="226" t="s">
        <v>2903</v>
      </c>
      <c r="P115" s="226" t="s">
        <v>5286</v>
      </c>
      <c r="Q115" s="226" t="s">
        <v>5287</v>
      </c>
      <c r="R115" s="242">
        <v>45307</v>
      </c>
      <c r="S115" s="242">
        <v>45463</v>
      </c>
      <c r="T115" s="253" t="s">
        <v>5481</v>
      </c>
      <c r="U115" s="247" t="s">
        <v>1040</v>
      </c>
      <c r="V115" s="247">
        <v>5664</v>
      </c>
    </row>
    <row r="116" spans="1:22" ht="116.25" x14ac:dyDescent="0.35">
      <c r="A116" s="249"/>
      <c r="B116" s="226" t="s">
        <v>5118</v>
      </c>
      <c r="C116" s="241" t="s">
        <v>5552</v>
      </c>
      <c r="D116" s="241" t="s">
        <v>1120</v>
      </c>
      <c r="E116" s="241" t="s">
        <v>1126</v>
      </c>
      <c r="F116" s="241" t="s">
        <v>5553</v>
      </c>
      <c r="G116" s="226" t="s">
        <v>27</v>
      </c>
      <c r="H116" s="250">
        <v>22136</v>
      </c>
      <c r="I116" s="251" t="s">
        <v>5554</v>
      </c>
      <c r="J116" s="244" t="s">
        <v>5411</v>
      </c>
      <c r="K116" s="241">
        <v>5</v>
      </c>
      <c r="L116" s="241" t="s">
        <v>5400</v>
      </c>
      <c r="M116" s="245">
        <v>38710</v>
      </c>
      <c r="N116" s="241">
        <v>4661205448</v>
      </c>
      <c r="O116" s="226" t="s">
        <v>2903</v>
      </c>
      <c r="P116" s="226" t="s">
        <v>5286</v>
      </c>
      <c r="Q116" s="226" t="s">
        <v>5287</v>
      </c>
      <c r="R116" s="242">
        <v>45307</v>
      </c>
      <c r="S116" s="242">
        <v>45463</v>
      </c>
      <c r="T116" s="253" t="s">
        <v>5481</v>
      </c>
      <c r="U116" s="247" t="s">
        <v>1040</v>
      </c>
      <c r="V116" s="247">
        <v>5664</v>
      </c>
    </row>
    <row r="117" spans="1:22" ht="116.25" x14ac:dyDescent="0.35">
      <c r="A117" s="249"/>
      <c r="B117" s="226" t="s">
        <v>5118</v>
      </c>
      <c r="C117" s="241" t="s">
        <v>5555</v>
      </c>
      <c r="D117" s="241" t="s">
        <v>2432</v>
      </c>
      <c r="E117" s="241" t="s">
        <v>5416</v>
      </c>
      <c r="F117" s="241" t="s">
        <v>5556</v>
      </c>
      <c r="G117" s="226" t="s">
        <v>27</v>
      </c>
      <c r="H117" s="250">
        <v>20537</v>
      </c>
      <c r="I117" s="251" t="s">
        <v>5557</v>
      </c>
      <c r="J117" s="244" t="s">
        <v>5500</v>
      </c>
      <c r="K117" s="241">
        <v>5</v>
      </c>
      <c r="L117" s="241" t="s">
        <v>5400</v>
      </c>
      <c r="M117" s="245">
        <v>38710</v>
      </c>
      <c r="N117" s="241">
        <v>4661205448</v>
      </c>
      <c r="O117" s="226" t="s">
        <v>2903</v>
      </c>
      <c r="P117" s="226" t="s">
        <v>5286</v>
      </c>
      <c r="Q117" s="226" t="s">
        <v>5287</v>
      </c>
      <c r="R117" s="242">
        <v>45307</v>
      </c>
      <c r="S117" s="242">
        <v>45463</v>
      </c>
      <c r="T117" s="253" t="s">
        <v>5481</v>
      </c>
      <c r="U117" s="247" t="s">
        <v>1040</v>
      </c>
      <c r="V117" s="247">
        <v>5664</v>
      </c>
    </row>
    <row r="118" spans="1:22" ht="116.25" x14ac:dyDescent="0.35">
      <c r="A118" s="249"/>
      <c r="B118" s="226" t="s">
        <v>5118</v>
      </c>
      <c r="C118" s="241" t="s">
        <v>1412</v>
      </c>
      <c r="D118" s="241" t="s">
        <v>4187</v>
      </c>
      <c r="E118" s="241" t="s">
        <v>1093</v>
      </c>
      <c r="F118" s="241" t="s">
        <v>5558</v>
      </c>
      <c r="G118" s="226" t="s">
        <v>27</v>
      </c>
      <c r="H118" s="250">
        <v>18123</v>
      </c>
      <c r="I118" s="251" t="s">
        <v>5559</v>
      </c>
      <c r="J118" s="244" t="s">
        <v>5560</v>
      </c>
      <c r="K118" s="241">
        <v>5</v>
      </c>
      <c r="L118" s="241" t="s">
        <v>2108</v>
      </c>
      <c r="M118" s="245">
        <v>38725</v>
      </c>
      <c r="N118" s="241">
        <v>4661616869</v>
      </c>
      <c r="O118" s="226" t="s">
        <v>2903</v>
      </c>
      <c r="P118" s="226" t="s">
        <v>5286</v>
      </c>
      <c r="Q118" s="226" t="s">
        <v>5287</v>
      </c>
      <c r="R118" s="242">
        <v>45307</v>
      </c>
      <c r="S118" s="242">
        <v>45463</v>
      </c>
      <c r="T118" s="253" t="s">
        <v>5481</v>
      </c>
      <c r="U118" s="247" t="s">
        <v>1040</v>
      </c>
      <c r="V118" s="247">
        <v>5664</v>
      </c>
    </row>
    <row r="119" spans="1:22" ht="116.25" x14ac:dyDescent="0.35">
      <c r="A119" s="249"/>
      <c r="B119" s="226" t="s">
        <v>5118</v>
      </c>
      <c r="C119" s="241" t="s">
        <v>5561</v>
      </c>
      <c r="D119" s="241" t="s">
        <v>4237</v>
      </c>
      <c r="E119" s="241" t="s">
        <v>5405</v>
      </c>
      <c r="F119" s="241" t="s">
        <v>5562</v>
      </c>
      <c r="G119" s="226" t="s">
        <v>27</v>
      </c>
      <c r="H119" s="250">
        <v>23997</v>
      </c>
      <c r="I119" s="251" t="s">
        <v>5563</v>
      </c>
      <c r="J119" s="244" t="s">
        <v>5429</v>
      </c>
      <c r="K119" s="241">
        <v>5</v>
      </c>
      <c r="L119" s="241" t="s">
        <v>5424</v>
      </c>
      <c r="M119" s="245">
        <v>38725</v>
      </c>
      <c r="N119" s="241">
        <v>4661616899</v>
      </c>
      <c r="O119" s="226" t="s">
        <v>2903</v>
      </c>
      <c r="P119" s="226" t="s">
        <v>5286</v>
      </c>
      <c r="Q119" s="226" t="s">
        <v>5287</v>
      </c>
      <c r="R119" s="242">
        <v>45307</v>
      </c>
      <c r="S119" s="242">
        <v>45463</v>
      </c>
      <c r="T119" s="253" t="s">
        <v>5481</v>
      </c>
      <c r="U119" s="247" t="s">
        <v>1040</v>
      </c>
      <c r="V119" s="247">
        <v>5664</v>
      </c>
    </row>
    <row r="120" spans="1:22" ht="116.25" x14ac:dyDescent="0.35">
      <c r="A120" s="249"/>
      <c r="B120" s="226" t="s">
        <v>5118</v>
      </c>
      <c r="C120" s="241" t="s">
        <v>5564</v>
      </c>
      <c r="D120" s="241" t="s">
        <v>4237</v>
      </c>
      <c r="E120" s="241" t="s">
        <v>4270</v>
      </c>
      <c r="F120" s="241" t="s">
        <v>5565</v>
      </c>
      <c r="G120" s="226" t="s">
        <v>27</v>
      </c>
      <c r="H120" s="250">
        <v>37791</v>
      </c>
      <c r="I120" s="251" t="s">
        <v>5566</v>
      </c>
      <c r="J120" s="244" t="s">
        <v>5567</v>
      </c>
      <c r="K120" s="241">
        <v>5</v>
      </c>
      <c r="L120" s="241" t="s">
        <v>5424</v>
      </c>
      <c r="M120" s="245">
        <v>38725</v>
      </c>
      <c r="N120" s="241">
        <v>4661215106</v>
      </c>
      <c r="O120" s="226" t="s">
        <v>2903</v>
      </c>
      <c r="P120" s="226" t="s">
        <v>5286</v>
      </c>
      <c r="Q120" s="226" t="s">
        <v>5287</v>
      </c>
      <c r="R120" s="242">
        <v>45307</v>
      </c>
      <c r="S120" s="242">
        <v>45463</v>
      </c>
      <c r="T120" s="253" t="s">
        <v>5481</v>
      </c>
      <c r="U120" s="247" t="s">
        <v>1040</v>
      </c>
      <c r="V120" s="247">
        <v>5664</v>
      </c>
    </row>
    <row r="121" spans="1:22" ht="116.25" x14ac:dyDescent="0.35">
      <c r="A121" s="249"/>
      <c r="B121" s="226" t="s">
        <v>5118</v>
      </c>
      <c r="C121" s="241" t="s">
        <v>1423</v>
      </c>
      <c r="D121" s="241" t="s">
        <v>1183</v>
      </c>
      <c r="E121" s="241" t="s">
        <v>1218</v>
      </c>
      <c r="F121" s="241" t="s">
        <v>5568</v>
      </c>
      <c r="G121" s="226" t="s">
        <v>27</v>
      </c>
      <c r="H121" s="250">
        <v>37309</v>
      </c>
      <c r="I121" s="248" t="s">
        <v>5569</v>
      </c>
      <c r="J121" s="244" t="s">
        <v>5570</v>
      </c>
      <c r="K121" s="241">
        <v>5</v>
      </c>
      <c r="L121" s="241" t="s">
        <v>1774</v>
      </c>
      <c r="M121" s="245">
        <v>38706</v>
      </c>
      <c r="N121" s="241">
        <v>46612132794</v>
      </c>
      <c r="O121" s="226" t="s">
        <v>2903</v>
      </c>
      <c r="P121" s="226" t="s">
        <v>5286</v>
      </c>
      <c r="Q121" s="226" t="s">
        <v>5287</v>
      </c>
      <c r="R121" s="242">
        <v>45307</v>
      </c>
      <c r="S121" s="242">
        <v>45463</v>
      </c>
      <c r="T121" s="254" t="s">
        <v>5571</v>
      </c>
      <c r="U121" s="247" t="s">
        <v>1040</v>
      </c>
      <c r="V121" s="247">
        <v>13000</v>
      </c>
    </row>
    <row r="122" spans="1:22" ht="116.25" x14ac:dyDescent="0.35">
      <c r="A122" s="249"/>
      <c r="B122" s="226" t="s">
        <v>5118</v>
      </c>
      <c r="C122" s="241" t="s">
        <v>5572</v>
      </c>
      <c r="D122" s="241" t="s">
        <v>3791</v>
      </c>
      <c r="E122" s="241" t="s">
        <v>1901</v>
      </c>
      <c r="F122" s="241" t="s">
        <v>5573</v>
      </c>
      <c r="G122" s="226" t="s">
        <v>27</v>
      </c>
      <c r="H122" s="241" t="s">
        <v>5574</v>
      </c>
      <c r="I122" s="251" t="s">
        <v>5575</v>
      </c>
      <c r="J122" s="244" t="s">
        <v>5576</v>
      </c>
      <c r="K122" s="241">
        <v>5</v>
      </c>
      <c r="L122" s="241" t="s">
        <v>1826</v>
      </c>
      <c r="M122" s="245">
        <v>38720</v>
      </c>
      <c r="N122" s="241">
        <v>4661204061</v>
      </c>
      <c r="O122" s="226" t="s">
        <v>2903</v>
      </c>
      <c r="P122" s="226" t="s">
        <v>5286</v>
      </c>
      <c r="Q122" s="226" t="s">
        <v>5287</v>
      </c>
      <c r="R122" s="242">
        <v>45307</v>
      </c>
      <c r="S122" s="242">
        <v>45463</v>
      </c>
      <c r="T122" s="254" t="s">
        <v>5571</v>
      </c>
      <c r="U122" s="247" t="s">
        <v>1040</v>
      </c>
      <c r="V122" s="247">
        <v>13000</v>
      </c>
    </row>
    <row r="123" spans="1:22" ht="116.25" x14ac:dyDescent="0.35">
      <c r="A123" s="249"/>
      <c r="B123" s="226" t="s">
        <v>5118</v>
      </c>
      <c r="C123" s="241" t="s">
        <v>5577</v>
      </c>
      <c r="D123" s="241" t="s">
        <v>5578</v>
      </c>
      <c r="E123" s="241" t="s">
        <v>5579</v>
      </c>
      <c r="F123" s="241" t="s">
        <v>5580</v>
      </c>
      <c r="G123" s="226" t="s">
        <v>27</v>
      </c>
      <c r="H123" s="250">
        <v>21059</v>
      </c>
      <c r="I123" s="251" t="s">
        <v>5581</v>
      </c>
      <c r="J123" s="244" t="s">
        <v>5582</v>
      </c>
      <c r="K123" s="241">
        <v>5</v>
      </c>
      <c r="L123" s="241" t="s">
        <v>5297</v>
      </c>
      <c r="M123" s="245">
        <v>38700</v>
      </c>
      <c r="N123" s="241">
        <v>4661285782</v>
      </c>
      <c r="O123" s="226" t="s">
        <v>2903</v>
      </c>
      <c r="P123" s="226" t="s">
        <v>5286</v>
      </c>
      <c r="Q123" s="226" t="s">
        <v>5287</v>
      </c>
      <c r="R123" s="242">
        <v>45307</v>
      </c>
      <c r="S123" s="242">
        <v>45463</v>
      </c>
      <c r="T123" s="254" t="s">
        <v>5571</v>
      </c>
      <c r="U123" s="247" t="s">
        <v>1040</v>
      </c>
      <c r="V123" s="247">
        <v>13000</v>
      </c>
    </row>
    <row r="124" spans="1:22" ht="116.25" x14ac:dyDescent="0.35">
      <c r="A124" s="249"/>
      <c r="B124" s="226" t="s">
        <v>5118</v>
      </c>
      <c r="C124" s="241" t="s">
        <v>5583</v>
      </c>
      <c r="D124" s="241" t="s">
        <v>5504</v>
      </c>
      <c r="E124" s="241" t="s">
        <v>5578</v>
      </c>
      <c r="F124" s="241" t="s">
        <v>5584</v>
      </c>
      <c r="G124" s="226" t="s">
        <v>26</v>
      </c>
      <c r="H124" s="250">
        <v>28372</v>
      </c>
      <c r="I124" s="251" t="s">
        <v>5585</v>
      </c>
      <c r="J124" s="244" t="s">
        <v>5448</v>
      </c>
      <c r="K124" s="241">
        <v>5</v>
      </c>
      <c r="L124" s="241" t="s">
        <v>5344</v>
      </c>
      <c r="M124" s="245">
        <v>38720</v>
      </c>
      <c r="N124" s="241">
        <v>4611232949</v>
      </c>
      <c r="O124" s="226" t="s">
        <v>2903</v>
      </c>
      <c r="P124" s="226" t="s">
        <v>5286</v>
      </c>
      <c r="Q124" s="226" t="s">
        <v>5287</v>
      </c>
      <c r="R124" s="242">
        <v>45307</v>
      </c>
      <c r="S124" s="242">
        <v>45463</v>
      </c>
      <c r="T124" s="254" t="s">
        <v>5571</v>
      </c>
      <c r="U124" s="247" t="s">
        <v>1040</v>
      </c>
      <c r="V124" s="247">
        <v>13000</v>
      </c>
    </row>
    <row r="125" spans="1:22" ht="116.25" x14ac:dyDescent="0.35">
      <c r="A125" s="249"/>
      <c r="B125" s="226" t="s">
        <v>5118</v>
      </c>
      <c r="C125" s="241" t="s">
        <v>3485</v>
      </c>
      <c r="D125" s="241" t="s">
        <v>1126</v>
      </c>
      <c r="E125" s="241" t="s">
        <v>1183</v>
      </c>
      <c r="F125" s="241" t="s">
        <v>5586</v>
      </c>
      <c r="G125" s="226" t="s">
        <v>26</v>
      </c>
      <c r="H125" s="250">
        <v>22720</v>
      </c>
      <c r="I125" s="251" t="s">
        <v>3484</v>
      </c>
      <c r="J125" s="244" t="s">
        <v>5587</v>
      </c>
      <c r="K125" s="241">
        <v>5</v>
      </c>
      <c r="L125" s="241" t="s">
        <v>2024</v>
      </c>
      <c r="M125" s="241">
        <v>38713</v>
      </c>
      <c r="N125" s="241">
        <v>4661101422</v>
      </c>
      <c r="O125" s="226" t="s">
        <v>2903</v>
      </c>
      <c r="P125" s="226" t="s">
        <v>5286</v>
      </c>
      <c r="Q125" s="226" t="s">
        <v>5287</v>
      </c>
      <c r="R125" s="242">
        <v>45307</v>
      </c>
      <c r="S125" s="242">
        <v>45463</v>
      </c>
      <c r="T125" s="254" t="s">
        <v>5571</v>
      </c>
      <c r="U125" s="247" t="s">
        <v>1040</v>
      </c>
      <c r="V125" s="256">
        <v>13000</v>
      </c>
    </row>
    <row r="126" spans="1:22" ht="116.25" x14ac:dyDescent="0.35">
      <c r="A126" s="249"/>
      <c r="B126" s="226" t="s">
        <v>5118</v>
      </c>
      <c r="C126" s="241" t="s">
        <v>1231</v>
      </c>
      <c r="D126" s="241" t="s">
        <v>1291</v>
      </c>
      <c r="E126" s="241" t="s">
        <v>1510</v>
      </c>
      <c r="F126" s="241" t="s">
        <v>5588</v>
      </c>
      <c r="G126" s="226" t="s">
        <v>27</v>
      </c>
      <c r="H126" s="250">
        <v>23338</v>
      </c>
      <c r="I126" s="251" t="s">
        <v>5589</v>
      </c>
      <c r="J126" s="244" t="s">
        <v>5590</v>
      </c>
      <c r="K126" s="241">
        <v>5</v>
      </c>
      <c r="L126" s="241" t="s">
        <v>1774</v>
      </c>
      <c r="M126" s="245">
        <v>38706</v>
      </c>
      <c r="N126" s="241">
        <v>4661208718</v>
      </c>
      <c r="O126" s="226" t="s">
        <v>2903</v>
      </c>
      <c r="P126" s="226" t="s">
        <v>5286</v>
      </c>
      <c r="Q126" s="226" t="s">
        <v>5287</v>
      </c>
      <c r="R126" s="242">
        <v>45307</v>
      </c>
      <c r="S126" s="242">
        <v>45463</v>
      </c>
      <c r="T126" s="254" t="s">
        <v>5571</v>
      </c>
      <c r="U126" s="247" t="s">
        <v>1040</v>
      </c>
      <c r="V126" s="247">
        <v>13000</v>
      </c>
    </row>
    <row r="127" spans="1:22" ht="116.25" x14ac:dyDescent="0.35">
      <c r="A127" s="249"/>
      <c r="B127" s="226" t="s">
        <v>5118</v>
      </c>
      <c r="C127" s="241" t="s">
        <v>3354</v>
      </c>
      <c r="D127" s="241" t="s">
        <v>1063</v>
      </c>
      <c r="E127" s="241" t="s">
        <v>1853</v>
      </c>
      <c r="F127" s="241" t="s">
        <v>5591</v>
      </c>
      <c r="G127" s="226" t="s">
        <v>26</v>
      </c>
      <c r="H127" s="250">
        <v>17273</v>
      </c>
      <c r="I127" s="251" t="s">
        <v>5592</v>
      </c>
      <c r="J127" s="244" t="s">
        <v>5593</v>
      </c>
      <c r="K127" s="241">
        <v>5</v>
      </c>
      <c r="L127" s="241" t="s">
        <v>1826</v>
      </c>
      <c r="M127" s="245">
        <v>38720</v>
      </c>
      <c r="N127" s="241">
        <v>4661120696</v>
      </c>
      <c r="O127" s="226" t="s">
        <v>2903</v>
      </c>
      <c r="P127" s="226" t="s">
        <v>5286</v>
      </c>
      <c r="Q127" s="226" t="s">
        <v>5287</v>
      </c>
      <c r="R127" s="242">
        <v>45307</v>
      </c>
      <c r="S127" s="242">
        <v>45463</v>
      </c>
      <c r="T127" s="254" t="s">
        <v>5571</v>
      </c>
      <c r="U127" s="247" t="s">
        <v>1040</v>
      </c>
      <c r="V127" s="247">
        <v>13000</v>
      </c>
    </row>
    <row r="128" spans="1:22" ht="73.5" x14ac:dyDescent="0.35">
      <c r="A128" s="249"/>
      <c r="B128" s="226" t="s">
        <v>5118</v>
      </c>
      <c r="C128" s="241" t="s">
        <v>4320</v>
      </c>
      <c r="D128" s="241" t="s">
        <v>4235</v>
      </c>
      <c r="E128" s="241" t="s">
        <v>3564</v>
      </c>
      <c r="F128" s="241" t="s">
        <v>5594</v>
      </c>
      <c r="G128" s="226" t="s">
        <v>26</v>
      </c>
      <c r="H128" s="250">
        <v>22905</v>
      </c>
      <c r="I128" s="251" t="s">
        <v>3562</v>
      </c>
      <c r="J128" s="244" t="s">
        <v>5338</v>
      </c>
      <c r="K128" s="241">
        <v>5</v>
      </c>
      <c r="L128" s="241" t="s">
        <v>1037</v>
      </c>
      <c r="M128" s="245">
        <v>38715</v>
      </c>
      <c r="N128" s="241">
        <v>4661083997</v>
      </c>
      <c r="O128" s="226" t="s">
        <v>2903</v>
      </c>
      <c r="P128" s="226" t="s">
        <v>5286</v>
      </c>
      <c r="Q128" s="226" t="s">
        <v>5287</v>
      </c>
      <c r="R128" s="242">
        <v>45307</v>
      </c>
      <c r="S128" s="242">
        <v>45463</v>
      </c>
      <c r="T128" s="257" t="s">
        <v>5595</v>
      </c>
      <c r="U128" s="247" t="s">
        <v>1040</v>
      </c>
      <c r="V128" s="247">
        <v>17800</v>
      </c>
    </row>
    <row r="129" spans="1:22" ht="73.5" x14ac:dyDescent="0.35">
      <c r="A129" s="249"/>
      <c r="B129" s="226" t="s">
        <v>5118</v>
      </c>
      <c r="C129" s="241" t="s">
        <v>5596</v>
      </c>
      <c r="D129" s="241" t="s">
        <v>5351</v>
      </c>
      <c r="E129" s="241" t="s">
        <v>2495</v>
      </c>
      <c r="F129" s="241" t="s">
        <v>5597</v>
      </c>
      <c r="G129" s="226" t="s">
        <v>26</v>
      </c>
      <c r="H129" s="250">
        <v>28352</v>
      </c>
      <c r="I129" s="251" t="s">
        <v>5598</v>
      </c>
      <c r="J129" s="244" t="s">
        <v>5599</v>
      </c>
      <c r="K129" s="241">
        <v>5</v>
      </c>
      <c r="L129" s="241" t="s">
        <v>5487</v>
      </c>
      <c r="M129" s="245">
        <v>38725</v>
      </c>
      <c r="N129" s="241" t="s">
        <v>2903</v>
      </c>
      <c r="O129" s="226" t="s">
        <v>2903</v>
      </c>
      <c r="P129" s="226" t="s">
        <v>5286</v>
      </c>
      <c r="Q129" s="226" t="s">
        <v>5287</v>
      </c>
      <c r="R129" s="242">
        <v>45307</v>
      </c>
      <c r="S129" s="242">
        <v>45463</v>
      </c>
      <c r="T129" s="257" t="s">
        <v>5595</v>
      </c>
      <c r="U129" s="247" t="s">
        <v>1040</v>
      </c>
      <c r="V129" s="247">
        <v>17800</v>
      </c>
    </row>
    <row r="130" spans="1:22" ht="73.5" x14ac:dyDescent="0.35">
      <c r="A130" s="249"/>
      <c r="B130" s="226" t="s">
        <v>5118</v>
      </c>
      <c r="C130" s="241" t="s">
        <v>5600</v>
      </c>
      <c r="D130" s="241" t="s">
        <v>1052</v>
      </c>
      <c r="E130" s="241" t="s">
        <v>1199</v>
      </c>
      <c r="F130" s="241" t="s">
        <v>5601</v>
      </c>
      <c r="G130" s="226" t="s">
        <v>26</v>
      </c>
      <c r="H130" s="250">
        <v>26309</v>
      </c>
      <c r="I130" s="251" t="s">
        <v>5602</v>
      </c>
      <c r="J130" s="244" t="s">
        <v>5603</v>
      </c>
      <c r="K130" s="241">
        <v>5</v>
      </c>
      <c r="L130" s="241" t="s">
        <v>1572</v>
      </c>
      <c r="M130" s="245">
        <v>38700</v>
      </c>
      <c r="N130" s="241">
        <v>4661233563</v>
      </c>
      <c r="O130" s="226" t="s">
        <v>2903</v>
      </c>
      <c r="P130" s="226" t="s">
        <v>5286</v>
      </c>
      <c r="Q130" s="226" t="s">
        <v>5287</v>
      </c>
      <c r="R130" s="242">
        <v>45307</v>
      </c>
      <c r="S130" s="242">
        <v>45463</v>
      </c>
      <c r="T130" s="257" t="s">
        <v>5595</v>
      </c>
      <c r="U130" s="247" t="s">
        <v>1040</v>
      </c>
      <c r="V130" s="247">
        <v>17800</v>
      </c>
    </row>
    <row r="131" spans="1:22" ht="73.5" x14ac:dyDescent="0.35">
      <c r="A131" s="249"/>
      <c r="B131" s="226" t="s">
        <v>5118</v>
      </c>
      <c r="C131" s="241" t="s">
        <v>1087</v>
      </c>
      <c r="D131" s="241" t="s">
        <v>2540</v>
      </c>
      <c r="E131" s="241" t="s">
        <v>1052</v>
      </c>
      <c r="F131" s="241" t="s">
        <v>5604</v>
      </c>
      <c r="G131" s="226" t="s">
        <v>26</v>
      </c>
      <c r="H131" s="250">
        <v>24940</v>
      </c>
      <c r="I131" s="251" t="s">
        <v>3777</v>
      </c>
      <c r="J131" s="244" t="s">
        <v>5373</v>
      </c>
      <c r="K131" s="241">
        <v>5</v>
      </c>
      <c r="L131" s="241" t="s">
        <v>1572</v>
      </c>
      <c r="M131" s="245">
        <v>38700</v>
      </c>
      <c r="N131" s="241">
        <v>4661000175</v>
      </c>
      <c r="O131" s="226" t="s">
        <v>2903</v>
      </c>
      <c r="P131" s="226" t="s">
        <v>5286</v>
      </c>
      <c r="Q131" s="226" t="s">
        <v>5287</v>
      </c>
      <c r="R131" s="242">
        <v>45307</v>
      </c>
      <c r="S131" s="242">
        <v>45463</v>
      </c>
      <c r="T131" s="257" t="s">
        <v>5595</v>
      </c>
      <c r="U131" s="247" t="s">
        <v>1040</v>
      </c>
      <c r="V131" s="247">
        <v>17800</v>
      </c>
    </row>
    <row r="132" spans="1:22" ht="73.5" x14ac:dyDescent="0.35">
      <c r="A132" s="249"/>
      <c r="B132" s="226" t="s">
        <v>5118</v>
      </c>
      <c r="C132" s="241" t="s">
        <v>4357</v>
      </c>
      <c r="D132" s="241" t="s">
        <v>5605</v>
      </c>
      <c r="E132" s="241" t="s">
        <v>1071</v>
      </c>
      <c r="F132" s="241" t="s">
        <v>5606</v>
      </c>
      <c r="G132" s="226" t="s">
        <v>26</v>
      </c>
      <c r="H132" s="250">
        <v>31339</v>
      </c>
      <c r="I132" s="251" t="s">
        <v>5607</v>
      </c>
      <c r="J132" s="244" t="s">
        <v>5608</v>
      </c>
      <c r="K132" s="241">
        <v>5</v>
      </c>
      <c r="L132" s="241" t="s">
        <v>5609</v>
      </c>
      <c r="M132" s="245">
        <v>38724</v>
      </c>
      <c r="N132" s="258">
        <v>4661851597</v>
      </c>
      <c r="O132" s="226" t="s">
        <v>2903</v>
      </c>
      <c r="P132" s="226" t="s">
        <v>5286</v>
      </c>
      <c r="Q132" s="226" t="s">
        <v>5287</v>
      </c>
      <c r="R132" s="242">
        <v>45307</v>
      </c>
      <c r="S132" s="242">
        <v>45463</v>
      </c>
      <c r="T132" s="257" t="s">
        <v>5595</v>
      </c>
      <c r="U132" s="247" t="s">
        <v>1040</v>
      </c>
      <c r="V132" s="247">
        <v>17800</v>
      </c>
    </row>
    <row r="133" spans="1:22" ht="73.5" x14ac:dyDescent="0.35">
      <c r="A133" s="249"/>
      <c r="B133" s="226" t="s">
        <v>5118</v>
      </c>
      <c r="C133" s="241" t="s">
        <v>5610</v>
      </c>
      <c r="D133" s="241" t="s">
        <v>1218</v>
      </c>
      <c r="E133" s="241" t="s">
        <v>1494</v>
      </c>
      <c r="F133" s="241" t="s">
        <v>5611</v>
      </c>
      <c r="G133" s="226" t="s">
        <v>26</v>
      </c>
      <c r="H133" s="250">
        <v>32432</v>
      </c>
      <c r="I133" s="251" t="s">
        <v>5612</v>
      </c>
      <c r="J133" s="244" t="s">
        <v>5613</v>
      </c>
      <c r="K133" s="241">
        <v>5</v>
      </c>
      <c r="L133" s="241" t="s">
        <v>5614</v>
      </c>
      <c r="M133" s="245">
        <v>38713</v>
      </c>
      <c r="N133" s="241">
        <v>4666670128</v>
      </c>
      <c r="O133" s="226" t="s">
        <v>2903</v>
      </c>
      <c r="P133" s="226" t="s">
        <v>5286</v>
      </c>
      <c r="Q133" s="226" t="s">
        <v>5287</v>
      </c>
      <c r="R133" s="242">
        <v>45307</v>
      </c>
      <c r="S133" s="242">
        <v>45463</v>
      </c>
      <c r="T133" s="257" t="s">
        <v>5595</v>
      </c>
      <c r="U133" s="247" t="s">
        <v>1040</v>
      </c>
      <c r="V133" s="247">
        <v>17800</v>
      </c>
    </row>
    <row r="134" spans="1:22" ht="73.5" x14ac:dyDescent="0.35">
      <c r="A134" s="249"/>
      <c r="B134" s="226" t="s">
        <v>5118</v>
      </c>
      <c r="C134" s="241" t="s">
        <v>5615</v>
      </c>
      <c r="D134" s="241" t="s">
        <v>4237</v>
      </c>
      <c r="E134" s="241" t="s">
        <v>2336</v>
      </c>
      <c r="F134" s="241" t="s">
        <v>5616</v>
      </c>
      <c r="G134" s="226" t="s">
        <v>27</v>
      </c>
      <c r="H134" s="250">
        <v>36409</v>
      </c>
      <c r="I134" s="251" t="s">
        <v>5617</v>
      </c>
      <c r="J134" s="244" t="s">
        <v>5618</v>
      </c>
      <c r="K134" s="241">
        <v>18</v>
      </c>
      <c r="L134" s="241" t="s">
        <v>2741</v>
      </c>
      <c r="M134" s="245">
        <v>38710</v>
      </c>
      <c r="N134" s="259">
        <v>4661002685</v>
      </c>
      <c r="O134" s="226" t="s">
        <v>2903</v>
      </c>
      <c r="P134" s="226" t="s">
        <v>5286</v>
      </c>
      <c r="Q134" s="226" t="s">
        <v>5287</v>
      </c>
      <c r="R134" s="242">
        <v>45307</v>
      </c>
      <c r="S134" s="242">
        <v>45463</v>
      </c>
      <c r="T134" s="257" t="s">
        <v>5595</v>
      </c>
      <c r="U134" s="247" t="s">
        <v>1040</v>
      </c>
      <c r="V134" s="247">
        <v>17800</v>
      </c>
    </row>
    <row r="135" spans="1:22" ht="73.5" x14ac:dyDescent="0.35">
      <c r="A135" s="249"/>
      <c r="B135" s="226" t="s">
        <v>5118</v>
      </c>
      <c r="C135" s="241" t="s">
        <v>5619</v>
      </c>
      <c r="D135" s="241" t="s">
        <v>5579</v>
      </c>
      <c r="E135" s="241" t="s">
        <v>5620</v>
      </c>
      <c r="F135" s="241" t="s">
        <v>5621</v>
      </c>
      <c r="G135" s="226" t="s">
        <v>26</v>
      </c>
      <c r="H135" s="250">
        <v>18872</v>
      </c>
      <c r="I135" s="251" t="s">
        <v>5622</v>
      </c>
      <c r="J135" s="244" t="s">
        <v>5623</v>
      </c>
      <c r="K135" s="241">
        <v>5</v>
      </c>
      <c r="L135" s="241" t="s">
        <v>5344</v>
      </c>
      <c r="M135" s="245">
        <v>38720</v>
      </c>
      <c r="N135" s="241">
        <v>4662368201</v>
      </c>
      <c r="O135" s="226" t="s">
        <v>2903</v>
      </c>
      <c r="P135" s="226" t="s">
        <v>5286</v>
      </c>
      <c r="Q135" s="226" t="s">
        <v>5287</v>
      </c>
      <c r="R135" s="242">
        <v>45307</v>
      </c>
      <c r="S135" s="242">
        <v>45463</v>
      </c>
      <c r="T135" s="257" t="s">
        <v>5595</v>
      </c>
      <c r="U135" s="247" t="s">
        <v>1040</v>
      </c>
      <c r="V135" s="247">
        <v>17800</v>
      </c>
    </row>
    <row r="136" spans="1:22" ht="73.5" x14ac:dyDescent="0.35">
      <c r="A136" s="249"/>
      <c r="B136" s="226" t="s">
        <v>5118</v>
      </c>
      <c r="C136" s="241" t="s">
        <v>5624</v>
      </c>
      <c r="D136" s="241" t="s">
        <v>1126</v>
      </c>
      <c r="E136" s="241" t="s">
        <v>2857</v>
      </c>
      <c r="F136" s="241" t="s">
        <v>5625</v>
      </c>
      <c r="G136" s="226" t="s">
        <v>26</v>
      </c>
      <c r="H136" s="250">
        <v>31198</v>
      </c>
      <c r="I136" s="251" t="s">
        <v>5626</v>
      </c>
      <c r="J136" s="244" t="s">
        <v>5627</v>
      </c>
      <c r="K136" s="241">
        <v>5</v>
      </c>
      <c r="L136" s="241" t="s">
        <v>5344</v>
      </c>
      <c r="M136" s="245">
        <v>38720</v>
      </c>
      <c r="N136" s="241">
        <v>4664514150</v>
      </c>
      <c r="O136" s="226" t="s">
        <v>2903</v>
      </c>
      <c r="P136" s="226" t="s">
        <v>5286</v>
      </c>
      <c r="Q136" s="226" t="s">
        <v>5287</v>
      </c>
      <c r="R136" s="242">
        <v>45307</v>
      </c>
      <c r="S136" s="242">
        <v>45463</v>
      </c>
      <c r="T136" s="257" t="s">
        <v>5595</v>
      </c>
      <c r="U136" s="247" t="s">
        <v>1040</v>
      </c>
      <c r="V136" s="247">
        <v>17800</v>
      </c>
    </row>
    <row r="137" spans="1:22" ht="73.5" x14ac:dyDescent="0.35">
      <c r="A137" s="249"/>
      <c r="B137" s="226" t="s">
        <v>5118</v>
      </c>
      <c r="C137" s="241" t="s">
        <v>5339</v>
      </c>
      <c r="D137" s="241" t="s">
        <v>1105</v>
      </c>
      <c r="E137" s="241" t="s">
        <v>3637</v>
      </c>
      <c r="F137" s="241" t="s">
        <v>5628</v>
      </c>
      <c r="G137" s="226" t="s">
        <v>26</v>
      </c>
      <c r="H137" s="250">
        <v>18943</v>
      </c>
      <c r="I137" s="251" t="s">
        <v>5629</v>
      </c>
      <c r="J137" s="244" t="s">
        <v>5630</v>
      </c>
      <c r="K137" s="241">
        <v>18</v>
      </c>
      <c r="L137" s="241" t="s">
        <v>2036</v>
      </c>
      <c r="M137" s="245">
        <v>38725</v>
      </c>
      <c r="N137" s="241">
        <v>4661089533</v>
      </c>
      <c r="O137" s="226" t="s">
        <v>2903</v>
      </c>
      <c r="P137" s="226" t="s">
        <v>5286</v>
      </c>
      <c r="Q137" s="226" t="s">
        <v>5287</v>
      </c>
      <c r="R137" s="242">
        <v>45307</v>
      </c>
      <c r="S137" s="242">
        <v>45463</v>
      </c>
      <c r="T137" s="257" t="s">
        <v>5595</v>
      </c>
      <c r="U137" s="247" t="s">
        <v>1040</v>
      </c>
      <c r="V137" s="247">
        <v>17800</v>
      </c>
    </row>
    <row r="138" spans="1:22" ht="73.5" x14ac:dyDescent="0.35">
      <c r="A138" s="249"/>
      <c r="B138" s="226" t="s">
        <v>5118</v>
      </c>
      <c r="C138" s="241" t="s">
        <v>1643</v>
      </c>
      <c r="D138" s="241" t="s">
        <v>1052</v>
      </c>
      <c r="E138" s="241" t="s">
        <v>3350</v>
      </c>
      <c r="F138" s="241" t="s">
        <v>5631</v>
      </c>
      <c r="G138" s="226" t="s">
        <v>27</v>
      </c>
      <c r="H138" s="250">
        <v>29412</v>
      </c>
      <c r="I138" s="251" t="s">
        <v>5632</v>
      </c>
      <c r="J138" s="244" t="s">
        <v>5633</v>
      </c>
      <c r="K138" s="241">
        <v>5</v>
      </c>
      <c r="L138" s="241" t="s">
        <v>2036</v>
      </c>
      <c r="M138" s="245">
        <v>38725</v>
      </c>
      <c r="N138" s="241">
        <v>4661104863</v>
      </c>
      <c r="O138" s="226" t="s">
        <v>2903</v>
      </c>
      <c r="P138" s="226" t="s">
        <v>5286</v>
      </c>
      <c r="Q138" s="226" t="s">
        <v>5287</v>
      </c>
      <c r="R138" s="242">
        <v>45307</v>
      </c>
      <c r="S138" s="242">
        <v>45463</v>
      </c>
      <c r="T138" s="257" t="s">
        <v>5595</v>
      </c>
      <c r="U138" s="247" t="s">
        <v>1040</v>
      </c>
      <c r="V138" s="247">
        <v>17800</v>
      </c>
    </row>
    <row r="139" spans="1:22" ht="73.5" x14ac:dyDescent="0.35">
      <c r="A139" s="249"/>
      <c r="B139" s="226" t="s">
        <v>5118</v>
      </c>
      <c r="C139" s="241" t="s">
        <v>3933</v>
      </c>
      <c r="D139" s="241" t="s">
        <v>4191</v>
      </c>
      <c r="E139" s="241" t="s">
        <v>1115</v>
      </c>
      <c r="F139" s="241" t="s">
        <v>5634</v>
      </c>
      <c r="G139" s="226" t="s">
        <v>26</v>
      </c>
      <c r="H139" s="250">
        <v>26869</v>
      </c>
      <c r="I139" s="251" t="s">
        <v>5635</v>
      </c>
      <c r="J139" s="244" t="s">
        <v>5472</v>
      </c>
      <c r="K139" s="241">
        <v>3</v>
      </c>
      <c r="L139" s="241" t="s">
        <v>2823</v>
      </c>
      <c r="M139" s="245">
        <v>38716</v>
      </c>
      <c r="N139" s="241">
        <v>4661111463</v>
      </c>
      <c r="O139" s="226" t="s">
        <v>2903</v>
      </c>
      <c r="P139" s="226" t="s">
        <v>5286</v>
      </c>
      <c r="Q139" s="226" t="s">
        <v>5287</v>
      </c>
      <c r="R139" s="242">
        <v>45307</v>
      </c>
      <c r="S139" s="242">
        <v>45463</v>
      </c>
      <c r="T139" s="257" t="s">
        <v>5595</v>
      </c>
      <c r="U139" s="247" t="s">
        <v>1040</v>
      </c>
      <c r="V139" s="247">
        <v>17800</v>
      </c>
    </row>
    <row r="140" spans="1:22" ht="73.5" x14ac:dyDescent="0.35">
      <c r="A140" s="249"/>
      <c r="B140" s="226" t="s">
        <v>5118</v>
      </c>
      <c r="C140" s="241" t="s">
        <v>1276</v>
      </c>
      <c r="D140" s="241" t="s">
        <v>1291</v>
      </c>
      <c r="E140" s="241" t="s">
        <v>1218</v>
      </c>
      <c r="F140" s="241" t="s">
        <v>5636</v>
      </c>
      <c r="G140" s="226" t="s">
        <v>26</v>
      </c>
      <c r="H140" s="250">
        <v>26143</v>
      </c>
      <c r="I140" s="251" t="s">
        <v>5637</v>
      </c>
      <c r="J140" s="244" t="s">
        <v>5638</v>
      </c>
      <c r="K140" s="241">
        <v>5</v>
      </c>
      <c r="L140" s="241" t="s">
        <v>2823</v>
      </c>
      <c r="M140" s="245">
        <v>38716</v>
      </c>
      <c r="N140" s="241">
        <v>7299645421</v>
      </c>
      <c r="O140" s="226" t="s">
        <v>2903</v>
      </c>
      <c r="P140" s="226" t="s">
        <v>5286</v>
      </c>
      <c r="Q140" s="226" t="s">
        <v>5287</v>
      </c>
      <c r="R140" s="242">
        <v>45307</v>
      </c>
      <c r="S140" s="242">
        <v>45463</v>
      </c>
      <c r="T140" s="257" t="s">
        <v>5595</v>
      </c>
      <c r="U140" s="247" t="s">
        <v>1040</v>
      </c>
      <c r="V140" s="247">
        <v>17800</v>
      </c>
    </row>
    <row r="141" spans="1:22" ht="73.5" x14ac:dyDescent="0.35">
      <c r="A141" s="249"/>
      <c r="B141" s="226" t="s">
        <v>5118</v>
      </c>
      <c r="C141" s="241" t="s">
        <v>5639</v>
      </c>
      <c r="D141" s="241" t="s">
        <v>5640</v>
      </c>
      <c r="E141" s="241" t="s">
        <v>2432</v>
      </c>
      <c r="F141" s="241" t="s">
        <v>5641</v>
      </c>
      <c r="G141" s="226" t="s">
        <v>27</v>
      </c>
      <c r="H141" s="250">
        <v>32127</v>
      </c>
      <c r="I141" s="251" t="s">
        <v>5642</v>
      </c>
      <c r="J141" s="244" t="s">
        <v>5643</v>
      </c>
      <c r="K141" s="241">
        <v>5</v>
      </c>
      <c r="L141" s="241" t="s">
        <v>5644</v>
      </c>
      <c r="M141" s="245">
        <v>38716</v>
      </c>
      <c r="N141" s="241">
        <v>4662128076</v>
      </c>
      <c r="O141" s="226" t="s">
        <v>2903</v>
      </c>
      <c r="P141" s="226" t="s">
        <v>5286</v>
      </c>
      <c r="Q141" s="226" t="s">
        <v>5287</v>
      </c>
      <c r="R141" s="242">
        <v>45307</v>
      </c>
      <c r="S141" s="242">
        <v>45463</v>
      </c>
      <c r="T141" s="257" t="s">
        <v>5595</v>
      </c>
      <c r="U141" s="247" t="s">
        <v>1040</v>
      </c>
      <c r="V141" s="247">
        <v>17800</v>
      </c>
    </row>
    <row r="142" spans="1:22" ht="73.5" x14ac:dyDescent="0.35">
      <c r="A142" s="249"/>
      <c r="B142" s="226" t="s">
        <v>5118</v>
      </c>
      <c r="C142" s="241" t="s">
        <v>2630</v>
      </c>
      <c r="D142" s="241" t="s">
        <v>1198</v>
      </c>
      <c r="E142" s="241" t="s">
        <v>1225</v>
      </c>
      <c r="F142" s="241" t="s">
        <v>5645</v>
      </c>
      <c r="G142" s="226" t="s">
        <v>27</v>
      </c>
      <c r="H142" s="250">
        <v>24887</v>
      </c>
      <c r="I142" s="251" t="s">
        <v>5646</v>
      </c>
      <c r="J142" s="244" t="s">
        <v>5647</v>
      </c>
      <c r="K142" s="241">
        <v>5</v>
      </c>
      <c r="L142" s="241" t="s">
        <v>2205</v>
      </c>
      <c r="M142" s="245">
        <v>38710</v>
      </c>
      <c r="N142" s="241">
        <v>4664514316</v>
      </c>
      <c r="O142" s="226" t="s">
        <v>2903</v>
      </c>
      <c r="P142" s="226" t="s">
        <v>5286</v>
      </c>
      <c r="Q142" s="226" t="s">
        <v>5287</v>
      </c>
      <c r="R142" s="242">
        <v>45307</v>
      </c>
      <c r="S142" s="242">
        <v>45463</v>
      </c>
      <c r="T142" s="257" t="s">
        <v>5595</v>
      </c>
      <c r="U142" s="247" t="s">
        <v>1040</v>
      </c>
      <c r="V142" s="247">
        <v>17800</v>
      </c>
    </row>
    <row r="143" spans="1:22" ht="73.5" x14ac:dyDescent="0.35">
      <c r="A143" s="249"/>
      <c r="B143" s="226" t="s">
        <v>5118</v>
      </c>
      <c r="C143" s="241" t="s">
        <v>5648</v>
      </c>
      <c r="D143" s="241" t="s">
        <v>1084</v>
      </c>
      <c r="E143" s="241" t="s">
        <v>2011</v>
      </c>
      <c r="F143" s="241" t="s">
        <v>5649</v>
      </c>
      <c r="G143" s="226" t="s">
        <v>27</v>
      </c>
      <c r="H143" s="250">
        <v>35247</v>
      </c>
      <c r="I143" s="251" t="s">
        <v>5650</v>
      </c>
      <c r="J143" s="244" t="s">
        <v>5390</v>
      </c>
      <c r="K143" s="241">
        <v>5</v>
      </c>
      <c r="L143" s="241" t="s">
        <v>2205</v>
      </c>
      <c r="M143" s="245">
        <v>38710</v>
      </c>
      <c r="N143" s="241" t="s">
        <v>2903</v>
      </c>
      <c r="O143" s="226" t="s">
        <v>2903</v>
      </c>
      <c r="P143" s="226" t="s">
        <v>5286</v>
      </c>
      <c r="Q143" s="226" t="s">
        <v>5287</v>
      </c>
      <c r="R143" s="242">
        <v>45307</v>
      </c>
      <c r="S143" s="242">
        <v>45463</v>
      </c>
      <c r="T143" s="257" t="s">
        <v>5595</v>
      </c>
      <c r="U143" s="247" t="s">
        <v>1040</v>
      </c>
      <c r="V143" s="247">
        <v>17800</v>
      </c>
    </row>
    <row r="144" spans="1:22" ht="73.5" x14ac:dyDescent="0.35">
      <c r="A144" s="249"/>
      <c r="B144" s="226" t="s">
        <v>5118</v>
      </c>
      <c r="C144" s="241" t="s">
        <v>5651</v>
      </c>
      <c r="D144" s="241" t="s">
        <v>2384</v>
      </c>
      <c r="E144" s="241" t="s">
        <v>1084</v>
      </c>
      <c r="F144" s="241" t="s">
        <v>5652</v>
      </c>
      <c r="G144" s="226" t="s">
        <v>26</v>
      </c>
      <c r="H144" s="250">
        <v>19599</v>
      </c>
      <c r="I144" s="251" t="s">
        <v>5653</v>
      </c>
      <c r="J144" s="244" t="s">
        <v>5654</v>
      </c>
      <c r="K144" s="241">
        <v>5</v>
      </c>
      <c r="L144" s="241" t="s">
        <v>5400</v>
      </c>
      <c r="M144" s="245">
        <v>38710</v>
      </c>
      <c r="N144" s="241">
        <v>4664514203</v>
      </c>
      <c r="O144" s="226" t="s">
        <v>2903</v>
      </c>
      <c r="P144" s="226" t="s">
        <v>5286</v>
      </c>
      <c r="Q144" s="226" t="s">
        <v>5287</v>
      </c>
      <c r="R144" s="242">
        <v>45307</v>
      </c>
      <c r="S144" s="242">
        <v>45463</v>
      </c>
      <c r="T144" s="257" t="s">
        <v>5595</v>
      </c>
      <c r="U144" s="247" t="s">
        <v>1040</v>
      </c>
      <c r="V144" s="247">
        <v>17800</v>
      </c>
    </row>
    <row r="145" spans="1:22" ht="73.5" x14ac:dyDescent="0.35">
      <c r="A145" s="249"/>
      <c r="B145" s="226" t="s">
        <v>5118</v>
      </c>
      <c r="C145" s="241" t="s">
        <v>4361</v>
      </c>
      <c r="D145" s="241" t="s">
        <v>1343</v>
      </c>
      <c r="E145" s="241" t="s">
        <v>1260</v>
      </c>
      <c r="F145" s="241" t="s">
        <v>5655</v>
      </c>
      <c r="G145" s="226" t="s">
        <v>26</v>
      </c>
      <c r="H145" s="250">
        <v>24977</v>
      </c>
      <c r="I145" s="251" t="s">
        <v>5656</v>
      </c>
      <c r="J145" s="244" t="s">
        <v>5593</v>
      </c>
      <c r="K145" s="241">
        <v>5</v>
      </c>
      <c r="L145" s="241" t="s">
        <v>5657</v>
      </c>
      <c r="M145" s="245">
        <v>38709</v>
      </c>
      <c r="N145" s="241">
        <v>4661017612</v>
      </c>
      <c r="O145" s="226" t="s">
        <v>2903</v>
      </c>
      <c r="P145" s="226" t="s">
        <v>5286</v>
      </c>
      <c r="Q145" s="226" t="s">
        <v>5287</v>
      </c>
      <c r="R145" s="242">
        <v>45307</v>
      </c>
      <c r="S145" s="242">
        <v>45463</v>
      </c>
      <c r="T145" s="257" t="s">
        <v>5595</v>
      </c>
      <c r="U145" s="247" t="s">
        <v>1040</v>
      </c>
      <c r="V145" s="247">
        <v>17800</v>
      </c>
    </row>
    <row r="146" spans="1:22" ht="73.5" x14ac:dyDescent="0.35">
      <c r="A146" s="249"/>
      <c r="B146" s="226" t="s">
        <v>5118</v>
      </c>
      <c r="C146" s="241" t="s">
        <v>5658</v>
      </c>
      <c r="D146" s="241" t="s">
        <v>1083</v>
      </c>
      <c r="E146" s="241" t="s">
        <v>4237</v>
      </c>
      <c r="F146" s="241" t="s">
        <v>5659</v>
      </c>
      <c r="G146" s="226" t="s">
        <v>27</v>
      </c>
      <c r="H146" s="250">
        <v>24676</v>
      </c>
      <c r="I146" s="251" t="s">
        <v>5660</v>
      </c>
      <c r="J146" s="244" t="s">
        <v>5661</v>
      </c>
      <c r="K146" s="241">
        <v>18</v>
      </c>
      <c r="L146" s="241" t="s">
        <v>5424</v>
      </c>
      <c r="M146" s="245">
        <v>38725</v>
      </c>
      <c r="N146" s="241">
        <v>4661033768</v>
      </c>
      <c r="O146" s="226" t="s">
        <v>2903</v>
      </c>
      <c r="P146" s="226" t="s">
        <v>5286</v>
      </c>
      <c r="Q146" s="226" t="s">
        <v>5287</v>
      </c>
      <c r="R146" s="242">
        <v>45307</v>
      </c>
      <c r="S146" s="242">
        <v>45463</v>
      </c>
      <c r="T146" s="257" t="s">
        <v>5595</v>
      </c>
      <c r="U146" s="247" t="s">
        <v>1040</v>
      </c>
      <c r="V146" s="247">
        <v>17800</v>
      </c>
    </row>
    <row r="147" spans="1:22" ht="73.5" x14ac:dyDescent="0.35">
      <c r="A147" s="249"/>
      <c r="B147" s="226" t="s">
        <v>5118</v>
      </c>
      <c r="C147" s="241" t="s">
        <v>1446</v>
      </c>
      <c r="D147" s="241" t="s">
        <v>1268</v>
      </c>
      <c r="E147" s="241" t="s">
        <v>4332</v>
      </c>
      <c r="F147" s="241" t="s">
        <v>5662</v>
      </c>
      <c r="G147" s="226" t="s">
        <v>27</v>
      </c>
      <c r="H147" s="250">
        <v>26462</v>
      </c>
      <c r="I147" s="251" t="s">
        <v>5663</v>
      </c>
      <c r="J147" s="244" t="s">
        <v>5664</v>
      </c>
      <c r="K147" s="241">
        <v>5</v>
      </c>
      <c r="L147" s="241" t="s">
        <v>5424</v>
      </c>
      <c r="M147" s="245">
        <v>38725</v>
      </c>
      <c r="N147" s="241">
        <v>4661216725</v>
      </c>
      <c r="O147" s="226" t="s">
        <v>2903</v>
      </c>
      <c r="P147" s="226" t="s">
        <v>5286</v>
      </c>
      <c r="Q147" s="226" t="s">
        <v>5287</v>
      </c>
      <c r="R147" s="242">
        <v>45307</v>
      </c>
      <c r="S147" s="242">
        <v>45463</v>
      </c>
      <c r="T147" s="257" t="s">
        <v>5595</v>
      </c>
      <c r="U147" s="247" t="s">
        <v>1040</v>
      </c>
      <c r="V147" s="247">
        <v>17800</v>
      </c>
    </row>
    <row r="148" spans="1:22" ht="73.5" x14ac:dyDescent="0.35">
      <c r="A148" s="249"/>
      <c r="B148" s="226" t="s">
        <v>5118</v>
      </c>
      <c r="C148" s="241" t="s">
        <v>5665</v>
      </c>
      <c r="D148" s="241" t="s">
        <v>4285</v>
      </c>
      <c r="E148" s="241" t="s">
        <v>4285</v>
      </c>
      <c r="F148" s="241" t="s">
        <v>5666</v>
      </c>
      <c r="G148" s="226" t="s">
        <v>26</v>
      </c>
      <c r="H148" s="250">
        <v>17978</v>
      </c>
      <c r="I148" s="251" t="s">
        <v>5667</v>
      </c>
      <c r="J148" s="244" t="s">
        <v>5668</v>
      </c>
      <c r="K148" s="241">
        <v>5</v>
      </c>
      <c r="L148" s="241" t="s">
        <v>5669</v>
      </c>
      <c r="M148" s="245">
        <v>38706</v>
      </c>
      <c r="N148" s="241">
        <v>4661477052</v>
      </c>
      <c r="O148" s="226" t="s">
        <v>2903</v>
      </c>
      <c r="P148" s="226" t="s">
        <v>5286</v>
      </c>
      <c r="Q148" s="226" t="s">
        <v>5287</v>
      </c>
      <c r="R148" s="242">
        <v>45307</v>
      </c>
      <c r="S148" s="242">
        <v>45463</v>
      </c>
      <c r="T148" s="253" t="s">
        <v>5670</v>
      </c>
      <c r="U148" s="247" t="s">
        <v>1040</v>
      </c>
      <c r="V148" s="247">
        <v>6944</v>
      </c>
    </row>
    <row r="149" spans="1:22" ht="73.5" x14ac:dyDescent="0.35">
      <c r="A149" s="249"/>
      <c r="B149" s="226" t="s">
        <v>5118</v>
      </c>
      <c r="C149" s="241" t="s">
        <v>5671</v>
      </c>
      <c r="D149" s="241" t="s">
        <v>1579</v>
      </c>
      <c r="E149" s="241" t="s">
        <v>1292</v>
      </c>
      <c r="F149" s="241" t="s">
        <v>5672</v>
      </c>
      <c r="G149" s="226" t="s">
        <v>27</v>
      </c>
      <c r="H149" s="250">
        <v>22499</v>
      </c>
      <c r="I149" s="251" t="s">
        <v>5673</v>
      </c>
      <c r="J149" s="244" t="s">
        <v>5674</v>
      </c>
      <c r="K149" s="241">
        <v>5</v>
      </c>
      <c r="L149" s="241" t="s">
        <v>5675</v>
      </c>
      <c r="M149" s="245">
        <v>38708</v>
      </c>
      <c r="N149" s="241">
        <v>442650498</v>
      </c>
      <c r="O149" s="226" t="s">
        <v>2903</v>
      </c>
      <c r="P149" s="226" t="s">
        <v>5286</v>
      </c>
      <c r="Q149" s="226" t="s">
        <v>5287</v>
      </c>
      <c r="R149" s="242">
        <v>45307</v>
      </c>
      <c r="S149" s="242">
        <v>45463</v>
      </c>
      <c r="T149" s="253" t="s">
        <v>5670</v>
      </c>
      <c r="U149" s="247" t="s">
        <v>1040</v>
      </c>
      <c r="V149" s="247">
        <v>6944</v>
      </c>
    </row>
    <row r="150" spans="1:22" ht="73.5" x14ac:dyDescent="0.35">
      <c r="A150" s="249"/>
      <c r="B150" s="226" t="s">
        <v>5118</v>
      </c>
      <c r="C150" s="241" t="s">
        <v>5676</v>
      </c>
      <c r="D150" s="241" t="s">
        <v>1434</v>
      </c>
      <c r="E150" s="241" t="s">
        <v>1260</v>
      </c>
      <c r="F150" s="241" t="s">
        <v>5677</v>
      </c>
      <c r="G150" s="226" t="s">
        <v>27</v>
      </c>
      <c r="H150" s="241" t="s">
        <v>5678</v>
      </c>
      <c r="I150" s="251" t="s">
        <v>5679</v>
      </c>
      <c r="J150" s="244" t="s">
        <v>5496</v>
      </c>
      <c r="K150" s="241">
        <v>5</v>
      </c>
      <c r="L150" s="241" t="s">
        <v>5487</v>
      </c>
      <c r="M150" s="245">
        <v>38725</v>
      </c>
      <c r="N150" s="241">
        <v>4111032028</v>
      </c>
      <c r="O150" s="226" t="s">
        <v>2903</v>
      </c>
      <c r="P150" s="226" t="s">
        <v>5286</v>
      </c>
      <c r="Q150" s="226" t="s">
        <v>5287</v>
      </c>
      <c r="R150" s="242">
        <v>45307</v>
      </c>
      <c r="S150" s="242">
        <v>45463</v>
      </c>
      <c r="T150" s="253" t="s">
        <v>5670</v>
      </c>
      <c r="U150" s="247" t="s">
        <v>1040</v>
      </c>
      <c r="V150" s="247">
        <v>6944</v>
      </c>
    </row>
    <row r="151" spans="1:22" ht="73.5" x14ac:dyDescent="0.35">
      <c r="A151" s="249"/>
      <c r="B151" s="226" t="s">
        <v>5118</v>
      </c>
      <c r="C151" s="241" t="s">
        <v>1224</v>
      </c>
      <c r="D151" s="241" t="s">
        <v>5680</v>
      </c>
      <c r="E151" s="241" t="s">
        <v>1126</v>
      </c>
      <c r="F151" s="241" t="s">
        <v>5681</v>
      </c>
      <c r="G151" s="226" t="s">
        <v>27</v>
      </c>
      <c r="H151" s="250">
        <v>37552</v>
      </c>
      <c r="I151" s="251" t="s">
        <v>5682</v>
      </c>
      <c r="J151" s="244" t="s">
        <v>5486</v>
      </c>
      <c r="K151" s="241">
        <v>18</v>
      </c>
      <c r="L151" s="241" t="s">
        <v>5487</v>
      </c>
      <c r="M151" s="245">
        <v>38725</v>
      </c>
      <c r="N151" s="241">
        <v>4662641172</v>
      </c>
      <c r="O151" s="226" t="s">
        <v>2903</v>
      </c>
      <c r="P151" s="226" t="s">
        <v>5286</v>
      </c>
      <c r="Q151" s="226" t="s">
        <v>5287</v>
      </c>
      <c r="R151" s="242">
        <v>45307</v>
      </c>
      <c r="S151" s="242">
        <v>45463</v>
      </c>
      <c r="T151" s="253" t="s">
        <v>5670</v>
      </c>
      <c r="U151" s="247" t="s">
        <v>1040</v>
      </c>
      <c r="V151" s="247">
        <v>6944</v>
      </c>
    </row>
    <row r="152" spans="1:22" ht="73.5" x14ac:dyDescent="0.35">
      <c r="A152" s="249"/>
      <c r="B152" s="226" t="s">
        <v>5118</v>
      </c>
      <c r="C152" s="241" t="s">
        <v>5683</v>
      </c>
      <c r="D152" s="241" t="s">
        <v>1251</v>
      </c>
      <c r="E152" s="241" t="s">
        <v>1062</v>
      </c>
      <c r="F152" s="241" t="s">
        <v>5684</v>
      </c>
      <c r="G152" s="226" t="s">
        <v>27</v>
      </c>
      <c r="H152" s="250">
        <v>20390</v>
      </c>
      <c r="I152" s="251" t="s">
        <v>5685</v>
      </c>
      <c r="J152" s="244" t="s">
        <v>5686</v>
      </c>
      <c r="K152" s="241">
        <v>5</v>
      </c>
      <c r="L152" s="241" t="s">
        <v>5293</v>
      </c>
      <c r="M152" s="245">
        <v>38917</v>
      </c>
      <c r="N152" s="241">
        <v>4661851315</v>
      </c>
      <c r="O152" s="226" t="s">
        <v>2903</v>
      </c>
      <c r="P152" s="226" t="s">
        <v>5286</v>
      </c>
      <c r="Q152" s="226" t="s">
        <v>5287</v>
      </c>
      <c r="R152" s="242">
        <v>45307</v>
      </c>
      <c r="S152" s="242">
        <v>45463</v>
      </c>
      <c r="T152" s="253" t="s">
        <v>5670</v>
      </c>
      <c r="U152" s="247" t="s">
        <v>1040</v>
      </c>
      <c r="V152" s="247">
        <v>6944</v>
      </c>
    </row>
    <row r="153" spans="1:22" ht="73.5" x14ac:dyDescent="0.35">
      <c r="A153" s="249"/>
      <c r="B153" s="226" t="s">
        <v>5118</v>
      </c>
      <c r="C153" s="241" t="s">
        <v>3994</v>
      </c>
      <c r="D153" s="241" t="s">
        <v>2336</v>
      </c>
      <c r="E153" s="241" t="s">
        <v>2563</v>
      </c>
      <c r="F153" s="241" t="s">
        <v>5687</v>
      </c>
      <c r="G153" s="226" t="s">
        <v>26</v>
      </c>
      <c r="H153" s="250">
        <v>24022</v>
      </c>
      <c r="I153" s="251" t="s">
        <v>5688</v>
      </c>
      <c r="J153" s="244" t="s">
        <v>5603</v>
      </c>
      <c r="K153" s="241">
        <v>5</v>
      </c>
      <c r="L153" s="241" t="s">
        <v>5297</v>
      </c>
      <c r="M153" s="245">
        <v>38700</v>
      </c>
      <c r="N153" s="241">
        <v>4666640347</v>
      </c>
      <c r="O153" s="226" t="s">
        <v>2903</v>
      </c>
      <c r="P153" s="226" t="s">
        <v>5286</v>
      </c>
      <c r="Q153" s="226" t="s">
        <v>5287</v>
      </c>
      <c r="R153" s="242">
        <v>45307</v>
      </c>
      <c r="S153" s="242">
        <v>45463</v>
      </c>
      <c r="T153" s="253" t="s">
        <v>5670</v>
      </c>
      <c r="U153" s="247" t="s">
        <v>1040</v>
      </c>
      <c r="V153" s="247">
        <v>6944</v>
      </c>
    </row>
    <row r="154" spans="1:22" ht="73.5" x14ac:dyDescent="0.35">
      <c r="A154" s="249"/>
      <c r="B154" s="226" t="s">
        <v>5118</v>
      </c>
      <c r="C154" s="241" t="s">
        <v>5689</v>
      </c>
      <c r="D154" s="241" t="s">
        <v>1462</v>
      </c>
      <c r="E154" s="241" t="s">
        <v>2574</v>
      </c>
      <c r="F154" s="241" t="s">
        <v>5690</v>
      </c>
      <c r="G154" s="226" t="s">
        <v>27</v>
      </c>
      <c r="H154" s="250">
        <v>21551</v>
      </c>
      <c r="I154" s="251" t="s">
        <v>5691</v>
      </c>
      <c r="J154" s="244" t="s">
        <v>5643</v>
      </c>
      <c r="K154" s="241">
        <v>5</v>
      </c>
      <c r="L154" s="241" t="s">
        <v>5297</v>
      </c>
      <c r="M154" s="245">
        <v>38700</v>
      </c>
      <c r="N154" s="241">
        <v>4613189955</v>
      </c>
      <c r="O154" s="226" t="s">
        <v>2903</v>
      </c>
      <c r="P154" s="226" t="s">
        <v>5286</v>
      </c>
      <c r="Q154" s="226" t="s">
        <v>5287</v>
      </c>
      <c r="R154" s="242">
        <v>45307</v>
      </c>
      <c r="S154" s="242">
        <v>45463</v>
      </c>
      <c r="T154" s="253" t="s">
        <v>5670</v>
      </c>
      <c r="U154" s="247" t="s">
        <v>1040</v>
      </c>
      <c r="V154" s="247">
        <v>6944</v>
      </c>
    </row>
    <row r="155" spans="1:22" ht="73.5" x14ac:dyDescent="0.35">
      <c r="A155" s="249"/>
      <c r="B155" s="226" t="s">
        <v>5118</v>
      </c>
      <c r="C155" s="241" t="s">
        <v>5692</v>
      </c>
      <c r="D155" s="241" t="s">
        <v>1251</v>
      </c>
      <c r="E155" s="241" t="s">
        <v>1335</v>
      </c>
      <c r="F155" s="241" t="s">
        <v>2910</v>
      </c>
      <c r="G155" s="226" t="s">
        <v>27</v>
      </c>
      <c r="H155" s="250">
        <v>31320</v>
      </c>
      <c r="I155" s="251" t="s">
        <v>2911</v>
      </c>
      <c r="J155" s="244" t="s">
        <v>5693</v>
      </c>
      <c r="K155" s="241">
        <v>5</v>
      </c>
      <c r="L155" s="241" t="s">
        <v>2194</v>
      </c>
      <c r="M155" s="245">
        <v>38710</v>
      </c>
      <c r="N155" s="241" t="s">
        <v>2903</v>
      </c>
      <c r="O155" s="226" t="s">
        <v>2903</v>
      </c>
      <c r="P155" s="226" t="s">
        <v>5286</v>
      </c>
      <c r="Q155" s="226" t="s">
        <v>5287</v>
      </c>
      <c r="R155" s="242">
        <v>45307</v>
      </c>
      <c r="S155" s="242">
        <v>45463</v>
      </c>
      <c r="T155" s="253" t="s">
        <v>5670</v>
      </c>
      <c r="U155" s="247" t="s">
        <v>1040</v>
      </c>
      <c r="V155" s="247">
        <v>6944</v>
      </c>
    </row>
    <row r="156" spans="1:22" ht="73.5" x14ac:dyDescent="0.35">
      <c r="A156" s="249"/>
      <c r="B156" s="226" t="s">
        <v>5118</v>
      </c>
      <c r="C156" s="241" t="s">
        <v>2257</v>
      </c>
      <c r="D156" s="241" t="s">
        <v>1052</v>
      </c>
      <c r="E156" s="241" t="s">
        <v>1111</v>
      </c>
      <c r="F156" s="241" t="s">
        <v>2258</v>
      </c>
      <c r="G156" s="226" t="s">
        <v>27</v>
      </c>
      <c r="H156" s="250">
        <v>24015</v>
      </c>
      <c r="I156" s="251" t="s">
        <v>2259</v>
      </c>
      <c r="J156" s="244" t="s">
        <v>5429</v>
      </c>
      <c r="K156" s="241">
        <v>5</v>
      </c>
      <c r="L156" s="241" t="s">
        <v>1921</v>
      </c>
      <c r="M156" s="245">
        <v>38715</v>
      </c>
      <c r="N156" s="241">
        <v>4662359635</v>
      </c>
      <c r="O156" s="226" t="s">
        <v>2903</v>
      </c>
      <c r="P156" s="226" t="s">
        <v>5286</v>
      </c>
      <c r="Q156" s="226" t="s">
        <v>5287</v>
      </c>
      <c r="R156" s="242">
        <v>45307</v>
      </c>
      <c r="S156" s="242">
        <v>45463</v>
      </c>
      <c r="T156" s="253" t="s">
        <v>5670</v>
      </c>
      <c r="U156" s="247" t="s">
        <v>1040</v>
      </c>
      <c r="V156" s="247">
        <v>6944</v>
      </c>
    </row>
    <row r="157" spans="1:22" ht="73.5" x14ac:dyDescent="0.35">
      <c r="A157" s="249"/>
      <c r="B157" s="226" t="s">
        <v>5118</v>
      </c>
      <c r="C157" s="241" t="s">
        <v>5694</v>
      </c>
      <c r="D157" s="241" t="s">
        <v>1062</v>
      </c>
      <c r="E157" s="241" t="s">
        <v>1156</v>
      </c>
      <c r="F157" s="241" t="s">
        <v>5695</v>
      </c>
      <c r="G157" s="226" t="s">
        <v>27</v>
      </c>
      <c r="H157" s="250">
        <v>19922</v>
      </c>
      <c r="I157" s="251" t="s">
        <v>5696</v>
      </c>
      <c r="J157" s="244" t="s">
        <v>5697</v>
      </c>
      <c r="K157" s="241">
        <v>5</v>
      </c>
      <c r="L157" s="241" t="s">
        <v>1921</v>
      </c>
      <c r="M157" s="245">
        <v>38710</v>
      </c>
      <c r="N157" s="241">
        <v>4664517191</v>
      </c>
      <c r="O157" s="226" t="s">
        <v>2903</v>
      </c>
      <c r="P157" s="226" t="s">
        <v>5286</v>
      </c>
      <c r="Q157" s="226" t="s">
        <v>5287</v>
      </c>
      <c r="R157" s="242">
        <v>45307</v>
      </c>
      <c r="S157" s="242">
        <v>45463</v>
      </c>
      <c r="T157" s="253" t="s">
        <v>5670</v>
      </c>
      <c r="U157" s="247" t="s">
        <v>1040</v>
      </c>
      <c r="V157" s="247">
        <v>6944</v>
      </c>
    </row>
    <row r="158" spans="1:22" ht="73.5" x14ac:dyDescent="0.35">
      <c r="A158" s="249"/>
      <c r="B158" s="226" t="s">
        <v>5118</v>
      </c>
      <c r="C158" s="241" t="s">
        <v>5698</v>
      </c>
      <c r="D158" s="241" t="s">
        <v>1348</v>
      </c>
      <c r="E158" s="241" t="s">
        <v>5699</v>
      </c>
      <c r="F158" s="241" t="s">
        <v>5700</v>
      </c>
      <c r="G158" s="226" t="s">
        <v>27</v>
      </c>
      <c r="H158" s="250">
        <v>17551</v>
      </c>
      <c r="I158" s="251" t="s">
        <v>5701</v>
      </c>
      <c r="J158" s="244" t="s">
        <v>5702</v>
      </c>
      <c r="K158" s="241">
        <v>5</v>
      </c>
      <c r="L158" s="241" t="s">
        <v>5531</v>
      </c>
      <c r="M158" s="245">
        <v>38713</v>
      </c>
      <c r="N158" s="241" t="s">
        <v>2903</v>
      </c>
      <c r="O158" s="226" t="s">
        <v>2903</v>
      </c>
      <c r="P158" s="226" t="s">
        <v>5286</v>
      </c>
      <c r="Q158" s="226" t="s">
        <v>5287</v>
      </c>
      <c r="R158" s="242">
        <v>45307</v>
      </c>
      <c r="S158" s="242">
        <v>45463</v>
      </c>
      <c r="T158" s="253" t="s">
        <v>5670</v>
      </c>
      <c r="U158" s="247" t="s">
        <v>1040</v>
      </c>
      <c r="V158" s="247">
        <v>6944</v>
      </c>
    </row>
    <row r="159" spans="1:22" ht="73.5" x14ac:dyDescent="0.35">
      <c r="A159" s="249"/>
      <c r="B159" s="226" t="s">
        <v>5118</v>
      </c>
      <c r="C159" s="241" t="s">
        <v>5703</v>
      </c>
      <c r="D159" s="241" t="s">
        <v>4267</v>
      </c>
      <c r="E159" s="241" t="s">
        <v>5704</v>
      </c>
      <c r="F159" s="241" t="s">
        <v>5705</v>
      </c>
      <c r="G159" s="226" t="s">
        <v>27</v>
      </c>
      <c r="H159" s="250">
        <v>27685</v>
      </c>
      <c r="I159" s="251" t="s">
        <v>5706</v>
      </c>
      <c r="J159" s="244" t="s">
        <v>5707</v>
      </c>
      <c r="K159" s="241">
        <v>18</v>
      </c>
      <c r="L159" s="241" t="s">
        <v>2036</v>
      </c>
      <c r="M159" s="245">
        <v>38725</v>
      </c>
      <c r="N159" s="241">
        <v>4662126991</v>
      </c>
      <c r="O159" s="226" t="s">
        <v>2903</v>
      </c>
      <c r="P159" s="226" t="s">
        <v>5286</v>
      </c>
      <c r="Q159" s="226" t="s">
        <v>5287</v>
      </c>
      <c r="R159" s="242">
        <v>45307</v>
      </c>
      <c r="S159" s="242">
        <v>45463</v>
      </c>
      <c r="T159" s="253" t="s">
        <v>5670</v>
      </c>
      <c r="U159" s="247" t="s">
        <v>1040</v>
      </c>
      <c r="V159" s="247">
        <v>6944</v>
      </c>
    </row>
    <row r="160" spans="1:22" ht="73.5" x14ac:dyDescent="0.35">
      <c r="A160" s="249"/>
      <c r="B160" s="226" t="s">
        <v>5118</v>
      </c>
      <c r="C160" s="241" t="s">
        <v>4290</v>
      </c>
      <c r="D160" s="241" t="s">
        <v>5483</v>
      </c>
      <c r="E160" s="241" t="s">
        <v>2874</v>
      </c>
      <c r="F160" s="241" t="s">
        <v>5708</v>
      </c>
      <c r="G160" s="226" t="s">
        <v>26</v>
      </c>
      <c r="H160" s="250">
        <v>15896</v>
      </c>
      <c r="I160" s="251" t="s">
        <v>5709</v>
      </c>
      <c r="J160" s="244" t="s">
        <v>5710</v>
      </c>
      <c r="K160" s="241">
        <v>3</v>
      </c>
      <c r="L160" s="241" t="s">
        <v>2823</v>
      </c>
      <c r="M160" s="245">
        <v>38716</v>
      </c>
      <c r="N160" s="241">
        <v>4661253301</v>
      </c>
      <c r="O160" s="226" t="s">
        <v>2903</v>
      </c>
      <c r="P160" s="226" t="s">
        <v>5286</v>
      </c>
      <c r="Q160" s="226" t="s">
        <v>5287</v>
      </c>
      <c r="R160" s="242">
        <v>45307</v>
      </c>
      <c r="S160" s="242">
        <v>45463</v>
      </c>
      <c r="T160" s="253" t="s">
        <v>5670</v>
      </c>
      <c r="U160" s="247" t="s">
        <v>1040</v>
      </c>
      <c r="V160" s="247">
        <v>6944</v>
      </c>
    </row>
    <row r="161" spans="1:22" ht="73.5" x14ac:dyDescent="0.35">
      <c r="A161" s="249"/>
      <c r="B161" s="226" t="s">
        <v>5118</v>
      </c>
      <c r="C161" s="241" t="s">
        <v>5711</v>
      </c>
      <c r="D161" s="241" t="s">
        <v>5483</v>
      </c>
      <c r="E161" s="241" t="s">
        <v>2580</v>
      </c>
      <c r="F161" s="241" t="s">
        <v>5712</v>
      </c>
      <c r="G161" s="226" t="s">
        <v>27</v>
      </c>
      <c r="H161" s="250">
        <v>18979</v>
      </c>
      <c r="I161" s="251" t="s">
        <v>5713</v>
      </c>
      <c r="J161" s="244" t="s">
        <v>5638</v>
      </c>
      <c r="K161" s="241">
        <v>5</v>
      </c>
      <c r="L161" s="241" t="s">
        <v>2823</v>
      </c>
      <c r="M161" s="245">
        <v>38700</v>
      </c>
      <c r="N161" s="241">
        <v>4662039816</v>
      </c>
      <c r="O161" s="226" t="s">
        <v>2903</v>
      </c>
      <c r="P161" s="226" t="s">
        <v>5286</v>
      </c>
      <c r="Q161" s="226" t="s">
        <v>5287</v>
      </c>
      <c r="R161" s="242">
        <v>45307</v>
      </c>
      <c r="S161" s="242">
        <v>45463</v>
      </c>
      <c r="T161" s="253" t="s">
        <v>5670</v>
      </c>
      <c r="U161" s="247" t="s">
        <v>1040</v>
      </c>
      <c r="V161" s="247">
        <v>6944</v>
      </c>
    </row>
    <row r="162" spans="1:22" ht="73.5" x14ac:dyDescent="0.35">
      <c r="A162" s="249"/>
      <c r="B162" s="226" t="s">
        <v>5118</v>
      </c>
      <c r="C162" s="241" t="s">
        <v>5714</v>
      </c>
      <c r="D162" s="241" t="s">
        <v>4191</v>
      </c>
      <c r="E162" s="241" t="s">
        <v>2432</v>
      </c>
      <c r="F162" s="241" t="s">
        <v>5715</v>
      </c>
      <c r="G162" s="226" t="s">
        <v>27</v>
      </c>
      <c r="H162" s="250">
        <v>27290</v>
      </c>
      <c r="I162" s="251" t="s">
        <v>5716</v>
      </c>
      <c r="J162" s="244" t="s">
        <v>5638</v>
      </c>
      <c r="K162" s="241">
        <v>5</v>
      </c>
      <c r="L162" s="241" t="s">
        <v>2823</v>
      </c>
      <c r="M162" s="245">
        <v>38716</v>
      </c>
      <c r="N162" s="241">
        <v>4661265140</v>
      </c>
      <c r="O162" s="226" t="s">
        <v>2903</v>
      </c>
      <c r="P162" s="226" t="s">
        <v>5286</v>
      </c>
      <c r="Q162" s="226" t="s">
        <v>5287</v>
      </c>
      <c r="R162" s="242">
        <v>45307</v>
      </c>
      <c r="S162" s="242">
        <v>45463</v>
      </c>
      <c r="T162" s="253" t="s">
        <v>5670</v>
      </c>
      <c r="U162" s="247" t="s">
        <v>1040</v>
      </c>
      <c r="V162" s="247">
        <v>6944</v>
      </c>
    </row>
    <row r="163" spans="1:22" ht="73.5" x14ac:dyDescent="0.35">
      <c r="A163" s="249"/>
      <c r="B163" s="226" t="s">
        <v>5118</v>
      </c>
      <c r="C163" s="241" t="s">
        <v>5717</v>
      </c>
      <c r="D163" s="241" t="s">
        <v>5465</v>
      </c>
      <c r="E163" s="241" t="s">
        <v>2874</v>
      </c>
      <c r="F163" s="241" t="s">
        <v>5718</v>
      </c>
      <c r="G163" s="226" t="s">
        <v>27</v>
      </c>
      <c r="H163" s="260">
        <v>24291</v>
      </c>
      <c r="I163" s="251" t="s">
        <v>5719</v>
      </c>
      <c r="J163" s="244" t="s">
        <v>5324</v>
      </c>
      <c r="K163" s="241">
        <v>5</v>
      </c>
      <c r="L163" s="241" t="s">
        <v>2823</v>
      </c>
      <c r="M163" s="245">
        <v>38716</v>
      </c>
      <c r="N163" s="241">
        <v>4661877506</v>
      </c>
      <c r="O163" s="226" t="s">
        <v>2903</v>
      </c>
      <c r="P163" s="226" t="s">
        <v>5286</v>
      </c>
      <c r="Q163" s="226" t="s">
        <v>5287</v>
      </c>
      <c r="R163" s="242">
        <v>45307</v>
      </c>
      <c r="S163" s="242">
        <v>45463</v>
      </c>
      <c r="T163" s="253" t="s">
        <v>5670</v>
      </c>
      <c r="U163" s="247" t="s">
        <v>1040</v>
      </c>
      <c r="V163" s="247">
        <v>6944</v>
      </c>
    </row>
    <row r="164" spans="1:22" ht="73.5" x14ac:dyDescent="0.35">
      <c r="A164" s="249"/>
      <c r="B164" s="226" t="s">
        <v>5118</v>
      </c>
      <c r="C164" s="241" t="s">
        <v>5720</v>
      </c>
      <c r="D164" s="241" t="s">
        <v>5721</v>
      </c>
      <c r="E164" s="241" t="s">
        <v>4191</v>
      </c>
      <c r="F164" s="241" t="s">
        <v>5722</v>
      </c>
      <c r="G164" s="226" t="s">
        <v>27</v>
      </c>
      <c r="H164" s="250">
        <v>21094</v>
      </c>
      <c r="I164" s="251" t="s">
        <v>5723</v>
      </c>
      <c r="J164" s="244" t="s">
        <v>5468</v>
      </c>
      <c r="K164" s="241">
        <v>5</v>
      </c>
      <c r="L164" s="241" t="s">
        <v>2823</v>
      </c>
      <c r="M164" s="245">
        <v>38716</v>
      </c>
      <c r="N164" s="241">
        <v>4662367797</v>
      </c>
      <c r="O164" s="226" t="s">
        <v>2903</v>
      </c>
      <c r="P164" s="226" t="s">
        <v>5286</v>
      </c>
      <c r="Q164" s="226" t="s">
        <v>5287</v>
      </c>
      <c r="R164" s="242">
        <v>45307</v>
      </c>
      <c r="S164" s="242">
        <v>45463</v>
      </c>
      <c r="T164" s="253" t="s">
        <v>5670</v>
      </c>
      <c r="U164" s="247" t="s">
        <v>1040</v>
      </c>
      <c r="V164" s="247">
        <v>6944</v>
      </c>
    </row>
    <row r="165" spans="1:22" ht="73.5" x14ac:dyDescent="0.35">
      <c r="A165" s="249"/>
      <c r="B165" s="226" t="s">
        <v>5118</v>
      </c>
      <c r="C165" s="251" t="s">
        <v>5724</v>
      </c>
      <c r="D165" s="251" t="s">
        <v>1719</v>
      </c>
      <c r="E165" s="251" t="s">
        <v>1281</v>
      </c>
      <c r="F165" s="251" t="s">
        <v>5725</v>
      </c>
      <c r="G165" s="226" t="s">
        <v>26</v>
      </c>
      <c r="H165" s="250">
        <v>20434</v>
      </c>
      <c r="I165" s="251" t="s">
        <v>5726</v>
      </c>
      <c r="J165" s="244" t="s">
        <v>5727</v>
      </c>
      <c r="K165" s="241">
        <v>5</v>
      </c>
      <c r="L165" s="241" t="s">
        <v>2194</v>
      </c>
      <c r="M165" s="241">
        <v>38710</v>
      </c>
      <c r="N165" s="241" t="s">
        <v>2903</v>
      </c>
      <c r="O165" s="226" t="s">
        <v>2903</v>
      </c>
      <c r="P165" s="226" t="s">
        <v>5286</v>
      </c>
      <c r="Q165" s="226" t="s">
        <v>5287</v>
      </c>
      <c r="R165" s="242">
        <v>45307</v>
      </c>
      <c r="S165" s="242">
        <v>45463</v>
      </c>
      <c r="T165" s="253" t="s">
        <v>5670</v>
      </c>
      <c r="U165" s="247" t="s">
        <v>1040</v>
      </c>
      <c r="V165" s="256">
        <v>6944</v>
      </c>
    </row>
    <row r="166" spans="1:22" ht="73.5" x14ac:dyDescent="0.35">
      <c r="A166" s="249"/>
      <c r="B166" s="226" t="s">
        <v>5118</v>
      </c>
      <c r="C166" s="241" t="s">
        <v>2706</v>
      </c>
      <c r="D166" s="241" t="s">
        <v>1101</v>
      </c>
      <c r="E166" s="241" t="s">
        <v>1447</v>
      </c>
      <c r="F166" s="241" t="s">
        <v>5728</v>
      </c>
      <c r="G166" s="226" t="s">
        <v>26</v>
      </c>
      <c r="H166" s="250">
        <v>19978</v>
      </c>
      <c r="I166" s="251" t="s">
        <v>5729</v>
      </c>
      <c r="J166" s="244" t="s">
        <v>5730</v>
      </c>
      <c r="K166" s="241">
        <v>5</v>
      </c>
      <c r="L166" s="241" t="s">
        <v>2189</v>
      </c>
      <c r="M166" s="245">
        <v>38710</v>
      </c>
      <c r="N166" s="241">
        <v>4664517127</v>
      </c>
      <c r="O166" s="226" t="s">
        <v>2903</v>
      </c>
      <c r="P166" s="226" t="s">
        <v>5286</v>
      </c>
      <c r="Q166" s="226" t="s">
        <v>5287</v>
      </c>
      <c r="R166" s="242">
        <v>45307</v>
      </c>
      <c r="S166" s="242">
        <v>45463</v>
      </c>
      <c r="T166" s="253" t="s">
        <v>5670</v>
      </c>
      <c r="U166" s="247" t="s">
        <v>1040</v>
      </c>
      <c r="V166" s="247">
        <v>6944</v>
      </c>
    </row>
    <row r="167" spans="1:22" ht="73.5" x14ac:dyDescent="0.35">
      <c r="A167" s="249"/>
      <c r="B167" s="226" t="s">
        <v>5118</v>
      </c>
      <c r="C167" s="241" t="s">
        <v>5731</v>
      </c>
      <c r="D167" s="241" t="s">
        <v>2874</v>
      </c>
      <c r="E167" s="241" t="s">
        <v>2043</v>
      </c>
      <c r="F167" s="241" t="s">
        <v>5732</v>
      </c>
      <c r="G167" s="226" t="s">
        <v>27</v>
      </c>
      <c r="H167" s="250">
        <v>28148</v>
      </c>
      <c r="I167" s="251" t="s">
        <v>5733</v>
      </c>
      <c r="J167" s="244" t="s">
        <v>5551</v>
      </c>
      <c r="K167" s="241">
        <v>5</v>
      </c>
      <c r="L167" s="241" t="s">
        <v>5442</v>
      </c>
      <c r="M167" s="245">
        <v>38714</v>
      </c>
      <c r="N167" s="241">
        <v>4131180030</v>
      </c>
      <c r="O167" s="226" t="s">
        <v>2903</v>
      </c>
      <c r="P167" s="226" t="s">
        <v>5286</v>
      </c>
      <c r="Q167" s="226" t="s">
        <v>5287</v>
      </c>
      <c r="R167" s="242">
        <v>45307</v>
      </c>
      <c r="S167" s="242">
        <v>45463</v>
      </c>
      <c r="T167" s="253" t="s">
        <v>5670</v>
      </c>
      <c r="U167" s="247" t="s">
        <v>1040</v>
      </c>
      <c r="V167" s="247">
        <v>6944</v>
      </c>
    </row>
    <row r="168" spans="1:22" ht="18" x14ac:dyDescent="0.35">
      <c r="A168" s="249"/>
      <c r="B168" s="226" t="s">
        <v>5118</v>
      </c>
      <c r="C168" s="241" t="s">
        <v>4284</v>
      </c>
      <c r="D168" s="241" t="s">
        <v>2615</v>
      </c>
      <c r="E168" s="241" t="s">
        <v>2336</v>
      </c>
      <c r="F168" s="241" t="s">
        <v>5734</v>
      </c>
      <c r="G168" s="226" t="s">
        <v>26</v>
      </c>
      <c r="H168" s="250">
        <v>22972</v>
      </c>
      <c r="I168" s="251" t="s">
        <v>5735</v>
      </c>
      <c r="J168" s="244" t="s">
        <v>5736</v>
      </c>
      <c r="K168" s="241">
        <v>5</v>
      </c>
      <c r="L168" s="241" t="s">
        <v>5297</v>
      </c>
      <c r="M168" s="245">
        <v>38700</v>
      </c>
      <c r="N168" s="241">
        <v>4664518238</v>
      </c>
      <c r="O168" s="226" t="s">
        <v>2903</v>
      </c>
      <c r="P168" s="226" t="s">
        <v>5286</v>
      </c>
      <c r="Q168" s="226" t="s">
        <v>5287</v>
      </c>
      <c r="R168" s="242">
        <v>45307</v>
      </c>
      <c r="S168" s="242">
        <v>45463</v>
      </c>
      <c r="T168" s="241" t="s">
        <v>5737</v>
      </c>
      <c r="U168" s="247" t="s">
        <v>1040</v>
      </c>
      <c r="V168" s="247">
        <v>28356</v>
      </c>
    </row>
    <row r="169" spans="1:22" ht="18" x14ac:dyDescent="0.35">
      <c r="A169" s="249"/>
      <c r="B169" s="226" t="s">
        <v>5118</v>
      </c>
      <c r="C169" s="241" t="s">
        <v>1768</v>
      </c>
      <c r="D169" s="241" t="s">
        <v>1218</v>
      </c>
      <c r="E169" s="241" t="s">
        <v>5738</v>
      </c>
      <c r="F169" s="241" t="s">
        <v>5739</v>
      </c>
      <c r="G169" s="226" t="s">
        <v>26</v>
      </c>
      <c r="H169" s="250">
        <v>14859</v>
      </c>
      <c r="I169" s="251" t="s">
        <v>5740</v>
      </c>
      <c r="J169" s="244" t="s">
        <v>5386</v>
      </c>
      <c r="K169" s="241">
        <v>5</v>
      </c>
      <c r="L169" s="241" t="s">
        <v>5516</v>
      </c>
      <c r="M169" s="245">
        <v>38706</v>
      </c>
      <c r="N169" s="241">
        <v>4661268742</v>
      </c>
      <c r="O169" s="226" t="s">
        <v>2903</v>
      </c>
      <c r="P169" s="226" t="s">
        <v>5286</v>
      </c>
      <c r="Q169" s="226" t="s">
        <v>5287</v>
      </c>
      <c r="R169" s="242">
        <v>45307</v>
      </c>
      <c r="S169" s="242">
        <v>45463</v>
      </c>
      <c r="T169" s="241" t="s">
        <v>5737</v>
      </c>
      <c r="U169" s="247" t="s">
        <v>1040</v>
      </c>
      <c r="V169" s="247">
        <v>28356</v>
      </c>
    </row>
    <row r="170" spans="1:22" ht="18" x14ac:dyDescent="0.35">
      <c r="A170" s="249"/>
      <c r="B170" s="226" t="s">
        <v>5118</v>
      </c>
      <c r="C170" s="241" t="s">
        <v>3988</v>
      </c>
      <c r="D170" s="241" t="s">
        <v>1063</v>
      </c>
      <c r="E170" s="241" t="s">
        <v>1052</v>
      </c>
      <c r="F170" s="241" t="s">
        <v>5741</v>
      </c>
      <c r="G170" s="226" t="s">
        <v>26</v>
      </c>
      <c r="H170" s="250">
        <v>27057</v>
      </c>
      <c r="I170" s="251" t="s">
        <v>3987</v>
      </c>
      <c r="J170" s="244" t="s">
        <v>5742</v>
      </c>
      <c r="K170" s="241">
        <v>5</v>
      </c>
      <c r="L170" s="241" t="s">
        <v>2036</v>
      </c>
      <c r="M170" s="245">
        <v>38725</v>
      </c>
      <c r="N170" s="241">
        <v>4666692845</v>
      </c>
      <c r="O170" s="226" t="s">
        <v>2903</v>
      </c>
      <c r="P170" s="226" t="s">
        <v>5286</v>
      </c>
      <c r="Q170" s="226" t="s">
        <v>5287</v>
      </c>
      <c r="R170" s="242">
        <v>45307</v>
      </c>
      <c r="S170" s="242">
        <v>45463</v>
      </c>
      <c r="T170" s="241" t="s">
        <v>5737</v>
      </c>
      <c r="U170" s="247" t="s">
        <v>1040</v>
      </c>
      <c r="V170" s="247">
        <v>28356</v>
      </c>
    </row>
    <row r="171" spans="1:22" ht="18" x14ac:dyDescent="0.35">
      <c r="A171" s="249"/>
      <c r="B171" s="226" t="s">
        <v>5118</v>
      </c>
      <c r="C171" s="241" t="s">
        <v>2523</v>
      </c>
      <c r="D171" s="241" t="s">
        <v>5743</v>
      </c>
      <c r="E171" s="241" t="s">
        <v>3875</v>
      </c>
      <c r="F171" s="241" t="s">
        <v>5744</v>
      </c>
      <c r="G171" s="226" t="s">
        <v>27</v>
      </c>
      <c r="H171" s="250">
        <v>29627</v>
      </c>
      <c r="I171" s="251" t="s">
        <v>5745</v>
      </c>
      <c r="J171" s="244" t="s">
        <v>5746</v>
      </c>
      <c r="K171" s="241">
        <v>3</v>
      </c>
      <c r="L171" s="241" t="s">
        <v>2036</v>
      </c>
      <c r="M171" s="245">
        <v>38725</v>
      </c>
      <c r="N171" s="241">
        <v>4661602028</v>
      </c>
      <c r="O171" s="226" t="s">
        <v>2903</v>
      </c>
      <c r="P171" s="226" t="s">
        <v>5286</v>
      </c>
      <c r="Q171" s="226" t="s">
        <v>5287</v>
      </c>
      <c r="R171" s="242">
        <v>45307</v>
      </c>
      <c r="S171" s="242">
        <v>45463</v>
      </c>
      <c r="T171" s="241" t="s">
        <v>5737</v>
      </c>
      <c r="U171" s="247" t="s">
        <v>1040</v>
      </c>
      <c r="V171" s="247">
        <v>28356</v>
      </c>
    </row>
    <row r="172" spans="1:22" ht="18" x14ac:dyDescent="0.35">
      <c r="A172" s="249"/>
      <c r="B172" s="226" t="s">
        <v>5118</v>
      </c>
      <c r="C172" s="241" t="s">
        <v>3369</v>
      </c>
      <c r="D172" s="241" t="s">
        <v>2812</v>
      </c>
      <c r="E172" s="241" t="s">
        <v>1281</v>
      </c>
      <c r="F172" s="241" t="s">
        <v>5747</v>
      </c>
      <c r="G172" s="226" t="s">
        <v>26</v>
      </c>
      <c r="H172" s="250">
        <v>31583</v>
      </c>
      <c r="I172" s="251" t="s">
        <v>3368</v>
      </c>
      <c r="J172" s="244" t="s">
        <v>5748</v>
      </c>
      <c r="K172" s="241">
        <v>18</v>
      </c>
      <c r="L172" s="241" t="s">
        <v>2036</v>
      </c>
      <c r="M172" s="245">
        <v>38725</v>
      </c>
      <c r="N172" s="241">
        <v>5548859750</v>
      </c>
      <c r="O172" s="226" t="s">
        <v>2903</v>
      </c>
      <c r="P172" s="226" t="s">
        <v>5286</v>
      </c>
      <c r="Q172" s="226" t="s">
        <v>5287</v>
      </c>
      <c r="R172" s="242">
        <v>45307</v>
      </c>
      <c r="S172" s="242">
        <v>45463</v>
      </c>
      <c r="T172" s="241" t="s">
        <v>5737</v>
      </c>
      <c r="U172" s="247" t="s">
        <v>1040</v>
      </c>
      <c r="V172" s="247">
        <v>28356</v>
      </c>
    </row>
    <row r="173" spans="1:22" ht="18" x14ac:dyDescent="0.35">
      <c r="A173" s="249"/>
      <c r="B173" s="226" t="s">
        <v>5118</v>
      </c>
      <c r="C173" s="241" t="s">
        <v>5749</v>
      </c>
      <c r="D173" s="241" t="s">
        <v>1251</v>
      </c>
      <c r="E173" s="241" t="s">
        <v>1093</v>
      </c>
      <c r="F173" s="241" t="s">
        <v>5750</v>
      </c>
      <c r="G173" s="226" t="s">
        <v>26</v>
      </c>
      <c r="H173" s="250">
        <v>29094</v>
      </c>
      <c r="I173" s="251" t="s">
        <v>5751</v>
      </c>
      <c r="J173" s="244" t="s">
        <v>5752</v>
      </c>
      <c r="K173" s="241">
        <v>18</v>
      </c>
      <c r="L173" s="241" t="s">
        <v>2205</v>
      </c>
      <c r="M173" s="241">
        <v>38710</v>
      </c>
      <c r="N173" s="241">
        <v>4661038441</v>
      </c>
      <c r="O173" s="226" t="s">
        <v>2903</v>
      </c>
      <c r="P173" s="226" t="s">
        <v>5286</v>
      </c>
      <c r="Q173" s="226" t="s">
        <v>5287</v>
      </c>
      <c r="R173" s="242">
        <v>45307</v>
      </c>
      <c r="S173" s="242">
        <v>45463</v>
      </c>
      <c r="T173" s="241" t="s">
        <v>5737</v>
      </c>
      <c r="U173" s="247" t="s">
        <v>1040</v>
      </c>
      <c r="V173" s="261">
        <v>28356</v>
      </c>
    </row>
    <row r="174" spans="1:22" ht="18" x14ac:dyDescent="0.35">
      <c r="A174" s="249"/>
      <c r="B174" s="226" t="s">
        <v>5118</v>
      </c>
      <c r="C174" s="241" t="s">
        <v>5753</v>
      </c>
      <c r="D174" s="241" t="s">
        <v>2495</v>
      </c>
      <c r="E174" s="241" t="s">
        <v>1251</v>
      </c>
      <c r="F174" s="241" t="s">
        <v>5754</v>
      </c>
      <c r="G174" s="226" t="s">
        <v>26</v>
      </c>
      <c r="H174" s="250">
        <v>20213</v>
      </c>
      <c r="I174" s="251" t="s">
        <v>3728</v>
      </c>
      <c r="J174" s="244" t="s">
        <v>5324</v>
      </c>
      <c r="K174" s="241">
        <v>5</v>
      </c>
      <c r="L174" s="241" t="s">
        <v>5400</v>
      </c>
      <c r="M174" s="245">
        <v>38710</v>
      </c>
      <c r="N174" s="241" t="s">
        <v>2903</v>
      </c>
      <c r="O174" s="226" t="s">
        <v>2903</v>
      </c>
      <c r="P174" s="226" t="s">
        <v>5286</v>
      </c>
      <c r="Q174" s="226" t="s">
        <v>5287</v>
      </c>
      <c r="R174" s="242">
        <v>45307</v>
      </c>
      <c r="S174" s="242">
        <v>45463</v>
      </c>
      <c r="T174" s="241" t="s">
        <v>5737</v>
      </c>
      <c r="U174" s="247" t="s">
        <v>1040</v>
      </c>
      <c r="V174" s="247">
        <v>28356</v>
      </c>
    </row>
    <row r="175" spans="1:22" ht="18" x14ac:dyDescent="0.35">
      <c r="A175" s="249"/>
      <c r="B175" s="226" t="s">
        <v>5118</v>
      </c>
      <c r="C175" s="241" t="s">
        <v>2200</v>
      </c>
      <c r="D175" s="241" t="s">
        <v>2336</v>
      </c>
      <c r="E175" s="241" t="s">
        <v>5755</v>
      </c>
      <c r="F175" s="241" t="s">
        <v>5756</v>
      </c>
      <c r="G175" s="226" t="s">
        <v>26</v>
      </c>
      <c r="H175" s="250">
        <v>29131</v>
      </c>
      <c r="I175" s="251" t="s">
        <v>5757</v>
      </c>
      <c r="J175" s="244" t="s">
        <v>5324</v>
      </c>
      <c r="K175" s="241">
        <v>5</v>
      </c>
      <c r="L175" s="241" t="s">
        <v>5400</v>
      </c>
      <c r="M175" s="245">
        <v>38710</v>
      </c>
      <c r="N175" s="241">
        <v>4661342163</v>
      </c>
      <c r="O175" s="226" t="s">
        <v>2903</v>
      </c>
      <c r="P175" s="226" t="s">
        <v>5286</v>
      </c>
      <c r="Q175" s="226" t="s">
        <v>5287</v>
      </c>
      <c r="R175" s="242">
        <v>45307</v>
      </c>
      <c r="S175" s="242">
        <v>45463</v>
      </c>
      <c r="T175" s="241" t="s">
        <v>5737</v>
      </c>
      <c r="U175" s="247" t="s">
        <v>1040</v>
      </c>
      <c r="V175" s="247">
        <v>28356</v>
      </c>
    </row>
    <row r="176" spans="1:22" ht="59.25" x14ac:dyDescent="0.35">
      <c r="A176" s="249"/>
      <c r="B176" s="226" t="s">
        <v>5118</v>
      </c>
      <c r="C176" s="241" t="s">
        <v>1216</v>
      </c>
      <c r="D176" s="241" t="s">
        <v>1088</v>
      </c>
      <c r="E176" s="241" t="s">
        <v>1088</v>
      </c>
      <c r="F176" s="241" t="s">
        <v>5758</v>
      </c>
      <c r="G176" s="226" t="s">
        <v>27</v>
      </c>
      <c r="H176" s="250">
        <v>19677</v>
      </c>
      <c r="I176" s="251" t="s">
        <v>5759</v>
      </c>
      <c r="J176" s="244" t="s">
        <v>5760</v>
      </c>
      <c r="K176" s="241">
        <v>5</v>
      </c>
      <c r="L176" s="241" t="s">
        <v>5675</v>
      </c>
      <c r="M176" s="245">
        <v>38705</v>
      </c>
      <c r="N176" s="241">
        <v>4661032840</v>
      </c>
      <c r="O176" s="226" t="s">
        <v>2903</v>
      </c>
      <c r="P176" s="226" t="s">
        <v>5286</v>
      </c>
      <c r="Q176" s="226" t="s">
        <v>5287</v>
      </c>
      <c r="R176" s="242">
        <v>45307</v>
      </c>
      <c r="S176" s="242">
        <v>45463</v>
      </c>
      <c r="T176" s="257" t="s">
        <v>5761</v>
      </c>
      <c r="U176" s="247" t="s">
        <v>1040</v>
      </c>
      <c r="V176" s="247">
        <v>1650</v>
      </c>
    </row>
    <row r="177" spans="1:22" ht="59.25" x14ac:dyDescent="0.35">
      <c r="A177" s="249"/>
      <c r="B177" s="226" t="s">
        <v>5118</v>
      </c>
      <c r="C177" s="241" t="s">
        <v>1033</v>
      </c>
      <c r="D177" s="241" t="s">
        <v>1260</v>
      </c>
      <c r="E177" s="241" t="s">
        <v>1047</v>
      </c>
      <c r="F177" s="241" t="s">
        <v>5762</v>
      </c>
      <c r="G177" s="226" t="s">
        <v>26</v>
      </c>
      <c r="H177" s="250">
        <v>34690</v>
      </c>
      <c r="I177" s="251" t="s">
        <v>5763</v>
      </c>
      <c r="J177" s="244" t="s">
        <v>5468</v>
      </c>
      <c r="K177" s="241">
        <v>5</v>
      </c>
      <c r="L177" s="241" t="s">
        <v>1522</v>
      </c>
      <c r="M177" s="241">
        <v>38725</v>
      </c>
      <c r="N177" s="241" t="s">
        <v>2903</v>
      </c>
      <c r="O177" s="226" t="s">
        <v>2903</v>
      </c>
      <c r="P177" s="226" t="s">
        <v>5286</v>
      </c>
      <c r="Q177" s="226" t="s">
        <v>5287</v>
      </c>
      <c r="R177" s="242">
        <v>45307</v>
      </c>
      <c r="S177" s="242">
        <v>45463</v>
      </c>
      <c r="T177" s="257" t="s">
        <v>5761</v>
      </c>
      <c r="U177" s="247" t="s">
        <v>1040</v>
      </c>
      <c r="V177" s="247">
        <v>1650</v>
      </c>
    </row>
    <row r="178" spans="1:22" ht="59.25" x14ac:dyDescent="0.35">
      <c r="A178" s="249"/>
      <c r="B178" s="226" t="s">
        <v>5118</v>
      </c>
      <c r="C178" s="241" t="s">
        <v>3574</v>
      </c>
      <c r="D178" s="241" t="s">
        <v>1047</v>
      </c>
      <c r="E178" s="241" t="s">
        <v>1043</v>
      </c>
      <c r="F178" s="241" t="s">
        <v>5764</v>
      </c>
      <c r="G178" s="226" t="s">
        <v>26</v>
      </c>
      <c r="H178" s="250">
        <v>36034</v>
      </c>
      <c r="I178" s="251" t="s">
        <v>5765</v>
      </c>
      <c r="J178" s="244" t="s">
        <v>5766</v>
      </c>
      <c r="K178" s="241">
        <v>5</v>
      </c>
      <c r="L178" s="241" t="s">
        <v>1522</v>
      </c>
      <c r="M178" s="245">
        <v>38725</v>
      </c>
      <c r="N178" s="241">
        <v>4662126246</v>
      </c>
      <c r="O178" s="226" t="s">
        <v>2903</v>
      </c>
      <c r="P178" s="226" t="s">
        <v>5286</v>
      </c>
      <c r="Q178" s="226" t="s">
        <v>5287</v>
      </c>
      <c r="R178" s="242">
        <v>45307</v>
      </c>
      <c r="S178" s="242">
        <v>45463</v>
      </c>
      <c r="T178" s="257" t="s">
        <v>5761</v>
      </c>
      <c r="U178" s="247" t="s">
        <v>1040</v>
      </c>
      <c r="V178" s="247">
        <v>1650</v>
      </c>
    </row>
    <row r="179" spans="1:22" ht="59.25" x14ac:dyDescent="0.35">
      <c r="A179" s="249"/>
      <c r="B179" s="226" t="s">
        <v>5118</v>
      </c>
      <c r="C179" s="241" t="s">
        <v>5767</v>
      </c>
      <c r="D179" s="241" t="s">
        <v>1260</v>
      </c>
      <c r="E179" s="241" t="s">
        <v>1047</v>
      </c>
      <c r="F179" s="241" t="s">
        <v>5768</v>
      </c>
      <c r="G179" s="226" t="s">
        <v>26</v>
      </c>
      <c r="H179" s="250">
        <v>33101</v>
      </c>
      <c r="I179" s="251" t="s">
        <v>5769</v>
      </c>
      <c r="J179" s="244" t="s">
        <v>5468</v>
      </c>
      <c r="K179" s="241">
        <v>5</v>
      </c>
      <c r="L179" s="241" t="s">
        <v>1522</v>
      </c>
      <c r="M179" s="245">
        <v>38725</v>
      </c>
      <c r="N179" s="241">
        <v>4661058639</v>
      </c>
      <c r="O179" s="226" t="s">
        <v>2903</v>
      </c>
      <c r="P179" s="226" t="s">
        <v>5286</v>
      </c>
      <c r="Q179" s="226" t="s">
        <v>5287</v>
      </c>
      <c r="R179" s="242">
        <v>45307</v>
      </c>
      <c r="S179" s="242">
        <v>45463</v>
      </c>
      <c r="T179" s="257" t="s">
        <v>5761</v>
      </c>
      <c r="U179" s="247" t="s">
        <v>1040</v>
      </c>
      <c r="V179" s="247">
        <v>1650</v>
      </c>
    </row>
    <row r="180" spans="1:22" ht="59.25" x14ac:dyDescent="0.35">
      <c r="A180" s="249"/>
      <c r="B180" s="226" t="s">
        <v>5118</v>
      </c>
      <c r="C180" s="241" t="s">
        <v>5770</v>
      </c>
      <c r="D180" s="241" t="s">
        <v>5771</v>
      </c>
      <c r="E180" s="241" t="s">
        <v>5504</v>
      </c>
      <c r="F180" s="241" t="s">
        <v>5772</v>
      </c>
      <c r="G180" s="226" t="s">
        <v>27</v>
      </c>
      <c r="H180" s="250">
        <v>34836</v>
      </c>
      <c r="I180" s="251" t="s">
        <v>5773</v>
      </c>
      <c r="J180" s="244" t="s">
        <v>5774</v>
      </c>
      <c r="K180" s="241">
        <v>5</v>
      </c>
      <c r="L180" s="241" t="s">
        <v>5297</v>
      </c>
      <c r="M180" s="245">
        <v>38700</v>
      </c>
      <c r="N180" s="241" t="s">
        <v>2903</v>
      </c>
      <c r="O180" s="226" t="s">
        <v>2903</v>
      </c>
      <c r="P180" s="226" t="s">
        <v>5286</v>
      </c>
      <c r="Q180" s="226" t="s">
        <v>5287</v>
      </c>
      <c r="R180" s="242">
        <v>45307</v>
      </c>
      <c r="S180" s="242">
        <v>45463</v>
      </c>
      <c r="T180" s="257" t="s">
        <v>5761</v>
      </c>
      <c r="U180" s="247" t="s">
        <v>1040</v>
      </c>
      <c r="V180" s="247">
        <v>1650</v>
      </c>
    </row>
    <row r="181" spans="1:22" ht="59.25" x14ac:dyDescent="0.35">
      <c r="A181" s="249"/>
      <c r="B181" s="226" t="s">
        <v>5118</v>
      </c>
      <c r="C181" s="241" t="s">
        <v>1205</v>
      </c>
      <c r="D181" s="241" t="s">
        <v>1093</v>
      </c>
      <c r="E181" s="241" t="s">
        <v>1277</v>
      </c>
      <c r="F181" s="241" t="s">
        <v>5775</v>
      </c>
      <c r="G181" s="226" t="s">
        <v>27</v>
      </c>
      <c r="H181" s="250">
        <v>16061</v>
      </c>
      <c r="I181" s="251" t="s">
        <v>5776</v>
      </c>
      <c r="J181" s="244" t="s">
        <v>5411</v>
      </c>
      <c r="K181" s="241">
        <v>5</v>
      </c>
      <c r="L181" s="241" t="s">
        <v>5777</v>
      </c>
      <c r="M181" s="245">
        <v>38716</v>
      </c>
      <c r="N181" s="241" t="s">
        <v>2903</v>
      </c>
      <c r="O181" s="226" t="s">
        <v>2903</v>
      </c>
      <c r="P181" s="226" t="s">
        <v>5286</v>
      </c>
      <c r="Q181" s="226" t="s">
        <v>5287</v>
      </c>
      <c r="R181" s="242">
        <v>45307</v>
      </c>
      <c r="S181" s="242">
        <v>45463</v>
      </c>
      <c r="T181" s="257" t="s">
        <v>5761</v>
      </c>
      <c r="U181" s="247" t="s">
        <v>1040</v>
      </c>
      <c r="V181" s="247">
        <v>1650</v>
      </c>
    </row>
    <row r="182" spans="1:22" ht="59.25" x14ac:dyDescent="0.35">
      <c r="A182" s="249"/>
      <c r="B182" s="226" t="s">
        <v>5118</v>
      </c>
      <c r="C182" s="241" t="s">
        <v>5778</v>
      </c>
      <c r="D182" s="241" t="s">
        <v>5779</v>
      </c>
      <c r="E182" s="241" t="s">
        <v>1434</v>
      </c>
      <c r="F182" s="241" t="s">
        <v>5780</v>
      </c>
      <c r="G182" s="226" t="s">
        <v>26</v>
      </c>
      <c r="H182" s="250">
        <v>29210</v>
      </c>
      <c r="I182" s="251" t="s">
        <v>5781</v>
      </c>
      <c r="J182" s="244" t="s">
        <v>5324</v>
      </c>
      <c r="K182" s="241">
        <v>5</v>
      </c>
      <c r="L182" s="241" t="s">
        <v>2741</v>
      </c>
      <c r="M182" s="245">
        <v>38710</v>
      </c>
      <c r="N182" s="241">
        <v>4661077295</v>
      </c>
      <c r="O182" s="226" t="s">
        <v>2903</v>
      </c>
      <c r="P182" s="226" t="s">
        <v>5286</v>
      </c>
      <c r="Q182" s="226" t="s">
        <v>5287</v>
      </c>
      <c r="R182" s="242">
        <v>45307</v>
      </c>
      <c r="S182" s="242">
        <v>45463</v>
      </c>
      <c r="T182" s="257" t="s">
        <v>5761</v>
      </c>
      <c r="U182" s="247" t="s">
        <v>1040</v>
      </c>
      <c r="V182" s="247">
        <v>1650</v>
      </c>
    </row>
    <row r="183" spans="1:22" ht="59.25" x14ac:dyDescent="0.35">
      <c r="A183" s="249"/>
      <c r="B183" s="226" t="s">
        <v>5118</v>
      </c>
      <c r="C183" s="241" t="s">
        <v>5782</v>
      </c>
      <c r="D183" s="241" t="s">
        <v>1105</v>
      </c>
      <c r="E183" s="241" t="s">
        <v>1199</v>
      </c>
      <c r="F183" s="241" t="s">
        <v>5783</v>
      </c>
      <c r="G183" s="226" t="s">
        <v>26</v>
      </c>
      <c r="H183" s="250">
        <v>28498</v>
      </c>
      <c r="I183" s="251" t="s">
        <v>5784</v>
      </c>
      <c r="J183" s="244" t="s">
        <v>5785</v>
      </c>
      <c r="K183" s="241">
        <v>5</v>
      </c>
      <c r="L183" s="241" t="s">
        <v>1826</v>
      </c>
      <c r="M183" s="245">
        <v>38720</v>
      </c>
      <c r="N183" s="241">
        <v>4661073803</v>
      </c>
      <c r="O183" s="226" t="s">
        <v>2903</v>
      </c>
      <c r="P183" s="226" t="s">
        <v>5286</v>
      </c>
      <c r="Q183" s="226" t="s">
        <v>5287</v>
      </c>
      <c r="R183" s="242">
        <v>45307</v>
      </c>
      <c r="S183" s="242">
        <v>45463</v>
      </c>
      <c r="T183" s="257" t="s">
        <v>5761</v>
      </c>
      <c r="U183" s="247" t="s">
        <v>1040</v>
      </c>
      <c r="V183" s="247">
        <v>1650</v>
      </c>
    </row>
    <row r="184" spans="1:22" ht="59.25" x14ac:dyDescent="0.35">
      <c r="A184" s="249"/>
      <c r="B184" s="226" t="s">
        <v>5118</v>
      </c>
      <c r="C184" s="241" t="s">
        <v>5786</v>
      </c>
      <c r="D184" s="241" t="s">
        <v>5787</v>
      </c>
      <c r="E184" s="241" t="s">
        <v>1260</v>
      </c>
      <c r="F184" s="241" t="s">
        <v>5788</v>
      </c>
      <c r="G184" s="226" t="s">
        <v>27</v>
      </c>
      <c r="H184" s="250">
        <v>26252</v>
      </c>
      <c r="I184" s="251" t="s">
        <v>5789</v>
      </c>
      <c r="J184" s="244" t="s">
        <v>5627</v>
      </c>
      <c r="K184" s="241">
        <v>5</v>
      </c>
      <c r="L184" s="241" t="s">
        <v>5344</v>
      </c>
      <c r="M184" s="245">
        <v>38720</v>
      </c>
      <c r="N184" s="241">
        <v>4612223912</v>
      </c>
      <c r="O184" s="226" t="s">
        <v>2903</v>
      </c>
      <c r="P184" s="226" t="s">
        <v>5286</v>
      </c>
      <c r="Q184" s="226" t="s">
        <v>5287</v>
      </c>
      <c r="R184" s="242">
        <v>45307</v>
      </c>
      <c r="S184" s="242">
        <v>45463</v>
      </c>
      <c r="T184" s="257" t="s">
        <v>5761</v>
      </c>
      <c r="U184" s="247" t="s">
        <v>1040</v>
      </c>
      <c r="V184" s="247">
        <v>1650</v>
      </c>
    </row>
    <row r="185" spans="1:22" ht="59.25" x14ac:dyDescent="0.35">
      <c r="A185" s="249"/>
      <c r="B185" s="226" t="s">
        <v>5118</v>
      </c>
      <c r="C185" s="241" t="s">
        <v>1292</v>
      </c>
      <c r="D185" s="241" t="s">
        <v>3630</v>
      </c>
      <c r="E185" s="241" t="s">
        <v>1251</v>
      </c>
      <c r="F185" s="241" t="s">
        <v>5790</v>
      </c>
      <c r="G185" s="226" t="s">
        <v>26</v>
      </c>
      <c r="H185" s="250">
        <v>25650</v>
      </c>
      <c r="I185" s="251" t="s">
        <v>3629</v>
      </c>
      <c r="J185" s="244" t="s">
        <v>5791</v>
      </c>
      <c r="K185" s="241">
        <v>5</v>
      </c>
      <c r="L185" s="241" t="s">
        <v>1921</v>
      </c>
      <c r="M185" s="245">
        <v>38710</v>
      </c>
      <c r="N185" s="241">
        <v>4661107582</v>
      </c>
      <c r="O185" s="226" t="s">
        <v>2903</v>
      </c>
      <c r="P185" s="226" t="s">
        <v>5286</v>
      </c>
      <c r="Q185" s="226" t="s">
        <v>5287</v>
      </c>
      <c r="R185" s="242">
        <v>45307</v>
      </c>
      <c r="S185" s="242">
        <v>45463</v>
      </c>
      <c r="T185" s="257" t="s">
        <v>5761</v>
      </c>
      <c r="U185" s="247" t="s">
        <v>1040</v>
      </c>
      <c r="V185" s="247">
        <v>1650</v>
      </c>
    </row>
    <row r="186" spans="1:22" ht="59.25" x14ac:dyDescent="0.35">
      <c r="A186" s="249"/>
      <c r="B186" s="226" t="s">
        <v>5118</v>
      </c>
      <c r="C186" s="241" t="s">
        <v>5792</v>
      </c>
      <c r="D186" s="241" t="s">
        <v>1732</v>
      </c>
      <c r="E186" s="241" t="s">
        <v>1093</v>
      </c>
      <c r="F186" s="241" t="s">
        <v>5793</v>
      </c>
      <c r="G186" s="226" t="s">
        <v>27</v>
      </c>
      <c r="H186" s="250">
        <v>28573</v>
      </c>
      <c r="I186" s="251" t="s">
        <v>5794</v>
      </c>
      <c r="J186" s="244" t="s">
        <v>5795</v>
      </c>
      <c r="K186" s="241">
        <v>5</v>
      </c>
      <c r="L186" s="241" t="s">
        <v>5374</v>
      </c>
      <c r="M186" s="245">
        <v>38710</v>
      </c>
      <c r="N186" s="241">
        <v>4661003202</v>
      </c>
      <c r="O186" s="226" t="s">
        <v>2903</v>
      </c>
      <c r="P186" s="226" t="s">
        <v>5286</v>
      </c>
      <c r="Q186" s="226" t="s">
        <v>5287</v>
      </c>
      <c r="R186" s="242">
        <v>45307</v>
      </c>
      <c r="S186" s="242">
        <v>45463</v>
      </c>
      <c r="T186" s="257" t="s">
        <v>5761</v>
      </c>
      <c r="U186" s="247" t="s">
        <v>1040</v>
      </c>
      <c r="V186" s="247">
        <v>1650</v>
      </c>
    </row>
    <row r="187" spans="1:22" ht="59.25" x14ac:dyDescent="0.35">
      <c r="A187" s="249"/>
      <c r="B187" s="226" t="s">
        <v>5118</v>
      </c>
      <c r="C187" s="241" t="s">
        <v>3329</v>
      </c>
      <c r="D187" s="241" t="s">
        <v>2021</v>
      </c>
      <c r="E187" s="241" t="s">
        <v>1183</v>
      </c>
      <c r="F187" s="241" t="s">
        <v>5796</v>
      </c>
      <c r="G187" s="226" t="s">
        <v>26</v>
      </c>
      <c r="H187" s="250">
        <v>21855</v>
      </c>
      <c r="I187" s="251" t="s">
        <v>5797</v>
      </c>
      <c r="J187" s="244" t="s">
        <v>5587</v>
      </c>
      <c r="K187" s="241">
        <v>5</v>
      </c>
      <c r="L187" s="241" t="s">
        <v>2024</v>
      </c>
      <c r="M187" s="241">
        <v>38713</v>
      </c>
      <c r="N187" s="241" t="s">
        <v>2903</v>
      </c>
      <c r="O187" s="226" t="s">
        <v>2903</v>
      </c>
      <c r="P187" s="226" t="s">
        <v>5286</v>
      </c>
      <c r="Q187" s="226" t="s">
        <v>5287</v>
      </c>
      <c r="R187" s="242">
        <v>45307</v>
      </c>
      <c r="S187" s="242">
        <v>45463</v>
      </c>
      <c r="T187" s="257" t="s">
        <v>5761</v>
      </c>
      <c r="U187" s="247" t="s">
        <v>1040</v>
      </c>
      <c r="V187" s="247">
        <v>1650</v>
      </c>
    </row>
    <row r="188" spans="1:22" ht="59.25" x14ac:dyDescent="0.35">
      <c r="A188" s="249"/>
      <c r="B188" s="226" t="s">
        <v>5118</v>
      </c>
      <c r="C188" s="241" t="s">
        <v>2811</v>
      </c>
      <c r="D188" s="241" t="s">
        <v>2812</v>
      </c>
      <c r="E188" s="241" t="s">
        <v>5699</v>
      </c>
      <c r="F188" s="241" t="s">
        <v>2022</v>
      </c>
      <c r="G188" s="226" t="s">
        <v>27</v>
      </c>
      <c r="H188" s="250">
        <v>20108</v>
      </c>
      <c r="I188" s="251" t="s">
        <v>2813</v>
      </c>
      <c r="J188" s="244" t="s">
        <v>5798</v>
      </c>
      <c r="K188" s="241">
        <v>18</v>
      </c>
      <c r="L188" s="241" t="s">
        <v>5531</v>
      </c>
      <c r="M188" s="245">
        <v>38713</v>
      </c>
      <c r="N188" s="241">
        <v>4662132733</v>
      </c>
      <c r="O188" s="226" t="s">
        <v>2903</v>
      </c>
      <c r="P188" s="226" t="s">
        <v>5286</v>
      </c>
      <c r="Q188" s="226" t="s">
        <v>5287</v>
      </c>
      <c r="R188" s="242">
        <v>45307</v>
      </c>
      <c r="S188" s="242">
        <v>45463</v>
      </c>
      <c r="T188" s="257" t="s">
        <v>5761</v>
      </c>
      <c r="U188" s="247" t="s">
        <v>1040</v>
      </c>
      <c r="V188" s="247">
        <v>1650</v>
      </c>
    </row>
    <row r="189" spans="1:22" ht="59.25" x14ac:dyDescent="0.35">
      <c r="A189" s="249"/>
      <c r="B189" s="226" t="s">
        <v>5118</v>
      </c>
      <c r="C189" s="241" t="s">
        <v>2047</v>
      </c>
      <c r="D189" s="241" t="s">
        <v>5369</v>
      </c>
      <c r="E189" s="241" t="s">
        <v>5503</v>
      </c>
      <c r="F189" s="241" t="s">
        <v>2048</v>
      </c>
      <c r="G189" s="226" t="s">
        <v>27</v>
      </c>
      <c r="H189" s="250">
        <v>35394</v>
      </c>
      <c r="I189" s="251" t="s">
        <v>5799</v>
      </c>
      <c r="J189" s="244" t="s">
        <v>5800</v>
      </c>
      <c r="K189" s="241">
        <v>3</v>
      </c>
      <c r="L189" s="241" t="s">
        <v>2036</v>
      </c>
      <c r="M189" s="245">
        <v>38725</v>
      </c>
      <c r="N189" s="241">
        <v>4171089479</v>
      </c>
      <c r="O189" s="226" t="s">
        <v>2903</v>
      </c>
      <c r="P189" s="226" t="s">
        <v>5286</v>
      </c>
      <c r="Q189" s="226" t="s">
        <v>5287</v>
      </c>
      <c r="R189" s="242">
        <v>45307</v>
      </c>
      <c r="S189" s="242">
        <v>45463</v>
      </c>
      <c r="T189" s="257" t="s">
        <v>5761</v>
      </c>
      <c r="U189" s="247" t="s">
        <v>1040</v>
      </c>
      <c r="V189" s="247">
        <v>1650</v>
      </c>
    </row>
    <row r="190" spans="1:22" ht="59.25" x14ac:dyDescent="0.35">
      <c r="A190" s="249"/>
      <c r="B190" s="226" t="s">
        <v>5118</v>
      </c>
      <c r="C190" s="241" t="s">
        <v>5801</v>
      </c>
      <c r="D190" s="241" t="s">
        <v>2874</v>
      </c>
      <c r="E190" s="241" t="s">
        <v>5369</v>
      </c>
      <c r="F190" s="241" t="s">
        <v>5802</v>
      </c>
      <c r="G190" s="226" t="s">
        <v>27</v>
      </c>
      <c r="H190" s="250">
        <v>32330</v>
      </c>
      <c r="I190" s="251" t="s">
        <v>5803</v>
      </c>
      <c r="J190" s="244" t="s">
        <v>5804</v>
      </c>
      <c r="K190" s="241">
        <v>3</v>
      </c>
      <c r="L190" s="241" t="s">
        <v>5644</v>
      </c>
      <c r="M190" s="245">
        <v>38716</v>
      </c>
      <c r="N190" s="241">
        <v>4661071114</v>
      </c>
      <c r="O190" s="226" t="s">
        <v>2903</v>
      </c>
      <c r="P190" s="226" t="s">
        <v>5286</v>
      </c>
      <c r="Q190" s="226" t="s">
        <v>5287</v>
      </c>
      <c r="R190" s="242">
        <v>45307</v>
      </c>
      <c r="S190" s="242">
        <v>45463</v>
      </c>
      <c r="T190" s="257" t="s">
        <v>5761</v>
      </c>
      <c r="U190" s="247" t="s">
        <v>1040</v>
      </c>
      <c r="V190" s="247">
        <v>1650</v>
      </c>
    </row>
    <row r="191" spans="1:22" ht="59.25" x14ac:dyDescent="0.35">
      <c r="A191" s="249"/>
      <c r="B191" s="226" t="s">
        <v>5118</v>
      </c>
      <c r="C191" s="241" t="s">
        <v>5805</v>
      </c>
      <c r="D191" s="241" t="s">
        <v>2495</v>
      </c>
      <c r="E191" s="241" t="s">
        <v>5640</v>
      </c>
      <c r="F191" s="241" t="s">
        <v>5806</v>
      </c>
      <c r="G191" s="226" t="s">
        <v>26</v>
      </c>
      <c r="H191" s="250">
        <v>37560</v>
      </c>
      <c r="I191" s="251" t="s">
        <v>5807</v>
      </c>
      <c r="J191" s="244" t="s">
        <v>5411</v>
      </c>
      <c r="K191" s="241">
        <v>5</v>
      </c>
      <c r="L191" s="241" t="s">
        <v>5400</v>
      </c>
      <c r="M191" s="245">
        <v>38710</v>
      </c>
      <c r="N191" s="241" t="s">
        <v>2903</v>
      </c>
      <c r="O191" s="226" t="s">
        <v>2903</v>
      </c>
      <c r="P191" s="226" t="s">
        <v>5286</v>
      </c>
      <c r="Q191" s="226" t="s">
        <v>5287</v>
      </c>
      <c r="R191" s="242">
        <v>45307</v>
      </c>
      <c r="S191" s="242">
        <v>45463</v>
      </c>
      <c r="T191" s="257" t="s">
        <v>5761</v>
      </c>
      <c r="U191" s="247" t="s">
        <v>1040</v>
      </c>
      <c r="V191" s="247">
        <v>1650</v>
      </c>
    </row>
    <row r="192" spans="1:22" ht="59.25" x14ac:dyDescent="0.35">
      <c r="A192" s="249"/>
      <c r="B192" s="226" t="s">
        <v>5118</v>
      </c>
      <c r="C192" s="241" t="s">
        <v>1957</v>
      </c>
      <c r="D192" s="241" t="s">
        <v>1052</v>
      </c>
      <c r="E192" s="241" t="s">
        <v>5743</v>
      </c>
      <c r="F192" s="241" t="s">
        <v>5808</v>
      </c>
      <c r="G192" s="226" t="s">
        <v>27</v>
      </c>
      <c r="H192" s="250">
        <v>21847</v>
      </c>
      <c r="I192" s="251" t="s">
        <v>5809</v>
      </c>
      <c r="J192" s="244" t="s">
        <v>5810</v>
      </c>
      <c r="K192" s="241">
        <v>5</v>
      </c>
      <c r="L192" s="241" t="s">
        <v>2189</v>
      </c>
      <c r="M192" s="245">
        <v>38710</v>
      </c>
      <c r="N192" s="241" t="s">
        <v>2903</v>
      </c>
      <c r="O192" s="226" t="s">
        <v>2903</v>
      </c>
      <c r="P192" s="226" t="s">
        <v>5286</v>
      </c>
      <c r="Q192" s="226" t="s">
        <v>5287</v>
      </c>
      <c r="R192" s="242">
        <v>45307</v>
      </c>
      <c r="S192" s="242">
        <v>45463</v>
      </c>
      <c r="T192" s="257" t="s">
        <v>5761</v>
      </c>
      <c r="U192" s="247" t="s">
        <v>1040</v>
      </c>
      <c r="V192" s="247">
        <v>1650</v>
      </c>
    </row>
    <row r="193" spans="1:22" ht="59.25" x14ac:dyDescent="0.35">
      <c r="A193" s="249"/>
      <c r="B193" s="226" t="s">
        <v>5118</v>
      </c>
      <c r="C193" s="241" t="s">
        <v>3945</v>
      </c>
      <c r="D193" s="241" t="s">
        <v>4187</v>
      </c>
      <c r="E193" s="241" t="s">
        <v>1093</v>
      </c>
      <c r="F193" s="241" t="s">
        <v>5811</v>
      </c>
      <c r="G193" s="226" t="s">
        <v>26</v>
      </c>
      <c r="H193" s="250">
        <v>23411</v>
      </c>
      <c r="I193" s="251" t="s">
        <v>5812</v>
      </c>
      <c r="J193" s="244" t="s">
        <v>5813</v>
      </c>
      <c r="K193" s="241">
        <v>5</v>
      </c>
      <c r="L193" s="241" t="s">
        <v>5424</v>
      </c>
      <c r="M193" s="245">
        <v>38725</v>
      </c>
      <c r="N193" s="241">
        <v>4661106809</v>
      </c>
      <c r="O193" s="226" t="s">
        <v>2903</v>
      </c>
      <c r="P193" s="226" t="s">
        <v>5286</v>
      </c>
      <c r="Q193" s="226" t="s">
        <v>5287</v>
      </c>
      <c r="R193" s="242">
        <v>45307</v>
      </c>
      <c r="S193" s="242">
        <v>45463</v>
      </c>
      <c r="T193" s="257" t="s">
        <v>5761</v>
      </c>
      <c r="U193" s="247" t="s">
        <v>1040</v>
      </c>
      <c r="V193" s="247">
        <v>1650</v>
      </c>
    </row>
    <row r="194" spans="1:22" ht="18" x14ac:dyDescent="0.35">
      <c r="A194" s="249"/>
      <c r="B194" s="226" t="s">
        <v>5118</v>
      </c>
      <c r="C194" s="241" t="s">
        <v>5814</v>
      </c>
      <c r="D194" s="241" t="s">
        <v>1156</v>
      </c>
      <c r="E194" s="241" t="s">
        <v>2641</v>
      </c>
      <c r="F194" s="241" t="s">
        <v>5815</v>
      </c>
      <c r="G194" s="226" t="s">
        <v>27</v>
      </c>
      <c r="H194" s="250">
        <v>25614</v>
      </c>
      <c r="I194" s="251" t="s">
        <v>5816</v>
      </c>
      <c r="J194" s="244" t="s">
        <v>5551</v>
      </c>
      <c r="K194" s="241">
        <v>5</v>
      </c>
      <c r="L194" s="241" t="s">
        <v>5487</v>
      </c>
      <c r="M194" s="245">
        <v>38725</v>
      </c>
      <c r="N194" s="241" t="s">
        <v>2903</v>
      </c>
      <c r="O194" s="226" t="s">
        <v>2903</v>
      </c>
      <c r="P194" s="226" t="s">
        <v>5286</v>
      </c>
      <c r="Q194" s="226" t="s">
        <v>5287</v>
      </c>
      <c r="R194" s="242">
        <v>45307</v>
      </c>
      <c r="S194" s="242">
        <v>45463</v>
      </c>
      <c r="T194" s="241" t="s">
        <v>5817</v>
      </c>
      <c r="U194" s="247" t="s">
        <v>1040</v>
      </c>
      <c r="V194" s="247">
        <v>13500</v>
      </c>
    </row>
    <row r="195" spans="1:22" ht="18" x14ac:dyDescent="0.35">
      <c r="A195" s="249"/>
      <c r="B195" s="226" t="s">
        <v>5118</v>
      </c>
      <c r="C195" s="241" t="s">
        <v>2200</v>
      </c>
      <c r="D195" s="241" t="s">
        <v>5578</v>
      </c>
      <c r="E195" s="241" t="s">
        <v>4191</v>
      </c>
      <c r="F195" s="241" t="s">
        <v>5818</v>
      </c>
      <c r="G195" s="226" t="s">
        <v>26</v>
      </c>
      <c r="H195" s="250">
        <v>28188</v>
      </c>
      <c r="I195" s="251" t="s">
        <v>5819</v>
      </c>
      <c r="J195" s="244" t="s">
        <v>5820</v>
      </c>
      <c r="K195" s="241">
        <v>5</v>
      </c>
      <c r="L195" s="241" t="s">
        <v>5487</v>
      </c>
      <c r="M195" s="245">
        <v>38725</v>
      </c>
      <c r="N195" s="241" t="s">
        <v>2903</v>
      </c>
      <c r="O195" s="226" t="s">
        <v>2903</v>
      </c>
      <c r="P195" s="226" t="s">
        <v>5286</v>
      </c>
      <c r="Q195" s="226" t="s">
        <v>5287</v>
      </c>
      <c r="R195" s="242">
        <v>45307</v>
      </c>
      <c r="S195" s="242">
        <v>45463</v>
      </c>
      <c r="T195" s="241" t="s">
        <v>5817</v>
      </c>
      <c r="U195" s="247" t="s">
        <v>1040</v>
      </c>
      <c r="V195" s="247">
        <v>13500</v>
      </c>
    </row>
    <row r="196" spans="1:22" ht="18" x14ac:dyDescent="0.35">
      <c r="A196" s="249"/>
      <c r="B196" s="226" t="s">
        <v>5118</v>
      </c>
      <c r="C196" s="241" t="s">
        <v>1292</v>
      </c>
      <c r="D196" s="241" t="s">
        <v>1140</v>
      </c>
      <c r="E196" s="241" t="s">
        <v>1070</v>
      </c>
      <c r="F196" s="241" t="s">
        <v>5821</v>
      </c>
      <c r="G196" s="226" t="s">
        <v>26</v>
      </c>
      <c r="H196" s="250">
        <v>20368</v>
      </c>
      <c r="I196" s="251" t="s">
        <v>3627</v>
      </c>
      <c r="J196" s="244" t="s">
        <v>5468</v>
      </c>
      <c r="K196" s="241">
        <v>5</v>
      </c>
      <c r="L196" s="241" t="s">
        <v>1921</v>
      </c>
      <c r="M196" s="245">
        <v>38710</v>
      </c>
      <c r="N196" s="241">
        <v>4661026825</v>
      </c>
      <c r="O196" s="226" t="s">
        <v>2903</v>
      </c>
      <c r="P196" s="226" t="s">
        <v>5286</v>
      </c>
      <c r="Q196" s="226" t="s">
        <v>5287</v>
      </c>
      <c r="R196" s="242">
        <v>45307</v>
      </c>
      <c r="S196" s="242">
        <v>45463</v>
      </c>
      <c r="T196" s="241" t="s">
        <v>5817</v>
      </c>
      <c r="U196" s="247" t="s">
        <v>1040</v>
      </c>
      <c r="V196" s="247">
        <v>13500</v>
      </c>
    </row>
    <row r="197" spans="1:22" ht="18" x14ac:dyDescent="0.35">
      <c r="A197" s="249"/>
      <c r="B197" s="226" t="s">
        <v>5118</v>
      </c>
      <c r="C197" s="241" t="s">
        <v>1250</v>
      </c>
      <c r="D197" s="241" t="s">
        <v>5465</v>
      </c>
      <c r="E197" s="241" t="s">
        <v>5822</v>
      </c>
      <c r="F197" s="241" t="s">
        <v>5823</v>
      </c>
      <c r="G197" s="226" t="s">
        <v>27</v>
      </c>
      <c r="H197" s="250">
        <v>28647</v>
      </c>
      <c r="I197" s="251" t="s">
        <v>5824</v>
      </c>
      <c r="J197" s="244" t="s">
        <v>5825</v>
      </c>
      <c r="K197" s="241">
        <v>5</v>
      </c>
      <c r="L197" s="241" t="s">
        <v>5344</v>
      </c>
      <c r="M197" s="245">
        <v>38720</v>
      </c>
      <c r="N197" s="241" t="s">
        <v>2903</v>
      </c>
      <c r="O197" s="226" t="s">
        <v>2903</v>
      </c>
      <c r="P197" s="226" t="s">
        <v>5286</v>
      </c>
      <c r="Q197" s="226" t="s">
        <v>5287</v>
      </c>
      <c r="R197" s="242">
        <v>45307</v>
      </c>
      <c r="S197" s="242">
        <v>45463</v>
      </c>
      <c r="T197" s="241" t="s">
        <v>5817</v>
      </c>
      <c r="U197" s="247" t="s">
        <v>1040</v>
      </c>
      <c r="V197" s="247">
        <v>13500</v>
      </c>
    </row>
    <row r="198" spans="1:22" ht="18" x14ac:dyDescent="0.35">
      <c r="A198" s="249"/>
      <c r="B198" s="226" t="s">
        <v>5118</v>
      </c>
      <c r="C198" s="241" t="s">
        <v>3492</v>
      </c>
      <c r="D198" s="241" t="s">
        <v>1184</v>
      </c>
      <c r="E198" s="241" t="s">
        <v>4267</v>
      </c>
      <c r="F198" s="241" t="s">
        <v>5826</v>
      </c>
      <c r="G198" s="226" t="s">
        <v>26</v>
      </c>
      <c r="H198" s="250">
        <v>23488</v>
      </c>
      <c r="I198" s="251" t="s">
        <v>5827</v>
      </c>
      <c r="J198" s="244" t="s">
        <v>5477</v>
      </c>
      <c r="K198" s="241">
        <v>5</v>
      </c>
      <c r="L198" s="241" t="s">
        <v>5487</v>
      </c>
      <c r="M198" s="245">
        <v>38725</v>
      </c>
      <c r="N198" s="241">
        <v>4661026243</v>
      </c>
      <c r="O198" s="226" t="s">
        <v>2903</v>
      </c>
      <c r="P198" s="226" t="s">
        <v>5286</v>
      </c>
      <c r="Q198" s="226" t="s">
        <v>5287</v>
      </c>
      <c r="R198" s="242">
        <v>45307</v>
      </c>
      <c r="S198" s="242">
        <v>45463</v>
      </c>
      <c r="T198" s="241" t="s">
        <v>5817</v>
      </c>
      <c r="U198" s="247" t="s">
        <v>1040</v>
      </c>
      <c r="V198" s="247">
        <v>13500</v>
      </c>
    </row>
    <row r="199" spans="1:22" ht="18" x14ac:dyDescent="0.35">
      <c r="A199" s="249"/>
      <c r="B199" s="226" t="s">
        <v>5118</v>
      </c>
      <c r="C199" s="241" t="s">
        <v>1889</v>
      </c>
      <c r="D199" s="241" t="s">
        <v>1217</v>
      </c>
      <c r="E199" s="241" t="s">
        <v>1115</v>
      </c>
      <c r="F199" s="241" t="s">
        <v>5828</v>
      </c>
      <c r="G199" s="226" t="s">
        <v>26</v>
      </c>
      <c r="H199" s="250">
        <v>28438</v>
      </c>
      <c r="I199" s="251" t="s">
        <v>4190</v>
      </c>
      <c r="J199" s="244" t="s">
        <v>5399</v>
      </c>
      <c r="K199" s="241">
        <v>5</v>
      </c>
      <c r="L199" s="241" t="s">
        <v>2823</v>
      </c>
      <c r="M199" s="245">
        <v>38716</v>
      </c>
      <c r="N199" s="241">
        <v>72980663746</v>
      </c>
      <c r="O199" s="226" t="s">
        <v>2903</v>
      </c>
      <c r="P199" s="226" t="s">
        <v>5286</v>
      </c>
      <c r="Q199" s="226" t="s">
        <v>5287</v>
      </c>
      <c r="R199" s="242">
        <v>45307</v>
      </c>
      <c r="S199" s="242">
        <v>45463</v>
      </c>
      <c r="T199" s="241" t="s">
        <v>5817</v>
      </c>
      <c r="U199" s="247" t="s">
        <v>1040</v>
      </c>
      <c r="V199" s="247">
        <v>13500</v>
      </c>
    </row>
    <row r="200" spans="1:22" ht="18" x14ac:dyDescent="0.35">
      <c r="A200" s="249"/>
      <c r="B200" s="226" t="s">
        <v>5118</v>
      </c>
      <c r="C200" s="241" t="s">
        <v>5829</v>
      </c>
      <c r="D200" s="241" t="s">
        <v>1936</v>
      </c>
      <c r="E200" s="241" t="s">
        <v>2857</v>
      </c>
      <c r="F200" s="241" t="s">
        <v>5830</v>
      </c>
      <c r="G200" s="226" t="s">
        <v>26</v>
      </c>
      <c r="H200" s="250">
        <v>27249</v>
      </c>
      <c r="I200" s="251" t="s">
        <v>5831</v>
      </c>
      <c r="J200" s="244" t="s">
        <v>5411</v>
      </c>
      <c r="K200" s="241">
        <v>5</v>
      </c>
      <c r="L200" s="241" t="s">
        <v>5832</v>
      </c>
      <c r="M200" s="245">
        <v>38714</v>
      </c>
      <c r="N200" s="241" t="s">
        <v>2903</v>
      </c>
      <c r="O200" s="226" t="s">
        <v>2903</v>
      </c>
      <c r="P200" s="226" t="s">
        <v>5286</v>
      </c>
      <c r="Q200" s="226" t="s">
        <v>5287</v>
      </c>
      <c r="R200" s="242">
        <v>45307</v>
      </c>
      <c r="S200" s="242">
        <v>45463</v>
      </c>
      <c r="T200" s="241" t="s">
        <v>5817</v>
      </c>
      <c r="U200" s="247" t="s">
        <v>1040</v>
      </c>
      <c r="V200" s="247">
        <v>13500</v>
      </c>
    </row>
    <row r="201" spans="1:22" ht="45" x14ac:dyDescent="0.35">
      <c r="A201" s="249"/>
      <c r="B201" s="226" t="s">
        <v>5118</v>
      </c>
      <c r="C201" s="241" t="s">
        <v>5833</v>
      </c>
      <c r="D201" s="241" t="s">
        <v>1058</v>
      </c>
      <c r="E201" s="241" t="s">
        <v>5834</v>
      </c>
      <c r="F201" s="241" t="s">
        <v>5835</v>
      </c>
      <c r="G201" s="226" t="s">
        <v>27</v>
      </c>
      <c r="H201" s="250">
        <v>24900</v>
      </c>
      <c r="I201" s="251" t="s">
        <v>5836</v>
      </c>
      <c r="J201" s="244" t="s">
        <v>5837</v>
      </c>
      <c r="K201" s="241">
        <v>5</v>
      </c>
      <c r="L201" s="241" t="s">
        <v>5838</v>
      </c>
      <c r="M201" s="245">
        <v>38717</v>
      </c>
      <c r="N201" s="241">
        <v>4661071262</v>
      </c>
      <c r="O201" s="226" t="s">
        <v>2903</v>
      </c>
      <c r="P201" s="226" t="s">
        <v>5286</v>
      </c>
      <c r="Q201" s="226" t="s">
        <v>5287</v>
      </c>
      <c r="R201" s="242">
        <v>45307</v>
      </c>
      <c r="S201" s="242">
        <v>45463</v>
      </c>
      <c r="T201" s="257" t="s">
        <v>5839</v>
      </c>
      <c r="U201" s="247" t="s">
        <v>1040</v>
      </c>
      <c r="V201" s="247">
        <v>11700</v>
      </c>
    </row>
    <row r="202" spans="1:22" ht="45" x14ac:dyDescent="0.35">
      <c r="A202" s="249"/>
      <c r="B202" s="226" t="s">
        <v>5118</v>
      </c>
      <c r="C202" s="241" t="s">
        <v>5840</v>
      </c>
      <c r="D202" s="241" t="s">
        <v>5841</v>
      </c>
      <c r="E202" s="241" t="s">
        <v>5842</v>
      </c>
      <c r="F202" s="241" t="s">
        <v>5843</v>
      </c>
      <c r="G202" s="226" t="s">
        <v>26</v>
      </c>
      <c r="H202" s="250">
        <v>30781</v>
      </c>
      <c r="I202" s="251" t="s">
        <v>5844</v>
      </c>
      <c r="J202" s="244" t="s">
        <v>5845</v>
      </c>
      <c r="K202" s="241">
        <v>5</v>
      </c>
      <c r="L202" s="241" t="s">
        <v>5669</v>
      </c>
      <c r="M202" s="245">
        <v>38705</v>
      </c>
      <c r="N202" s="241" t="s">
        <v>2903</v>
      </c>
      <c r="O202" s="226" t="s">
        <v>2903</v>
      </c>
      <c r="P202" s="226" t="s">
        <v>5286</v>
      </c>
      <c r="Q202" s="226" t="s">
        <v>5287</v>
      </c>
      <c r="R202" s="242">
        <v>45307</v>
      </c>
      <c r="S202" s="242">
        <v>45463</v>
      </c>
      <c r="T202" s="257" t="s">
        <v>5839</v>
      </c>
      <c r="U202" s="247" t="s">
        <v>1040</v>
      </c>
      <c r="V202" s="247">
        <v>11700</v>
      </c>
    </row>
    <row r="203" spans="1:22" ht="45" x14ac:dyDescent="0.35">
      <c r="A203" s="249"/>
      <c r="B203" s="226" t="s">
        <v>5118</v>
      </c>
      <c r="C203" s="241" t="s">
        <v>3864</v>
      </c>
      <c r="D203" s="241" t="s">
        <v>5834</v>
      </c>
      <c r="E203" s="241" t="s">
        <v>2369</v>
      </c>
      <c r="F203" s="241" t="s">
        <v>5846</v>
      </c>
      <c r="G203" s="226" t="s">
        <v>27</v>
      </c>
      <c r="H203" s="250">
        <v>22663</v>
      </c>
      <c r="I203" s="251" t="s">
        <v>3863</v>
      </c>
      <c r="J203" s="244" t="s">
        <v>5623</v>
      </c>
      <c r="K203" s="241">
        <v>5</v>
      </c>
      <c r="L203" s="241" t="s">
        <v>5487</v>
      </c>
      <c r="M203" s="245">
        <v>38725</v>
      </c>
      <c r="N203" s="241" t="s">
        <v>2903</v>
      </c>
      <c r="O203" s="226" t="s">
        <v>2903</v>
      </c>
      <c r="P203" s="226" t="s">
        <v>5286</v>
      </c>
      <c r="Q203" s="226" t="s">
        <v>5287</v>
      </c>
      <c r="R203" s="242">
        <v>45307</v>
      </c>
      <c r="S203" s="242">
        <v>45463</v>
      </c>
      <c r="T203" s="257" t="s">
        <v>5839</v>
      </c>
      <c r="U203" s="247" t="s">
        <v>1040</v>
      </c>
      <c r="V203" s="247">
        <v>11700</v>
      </c>
    </row>
    <row r="204" spans="1:22" ht="45" x14ac:dyDescent="0.35">
      <c r="A204" s="249"/>
      <c r="B204" s="226" t="s">
        <v>5118</v>
      </c>
      <c r="C204" s="241" t="s">
        <v>2200</v>
      </c>
      <c r="D204" s="241" t="s">
        <v>1052</v>
      </c>
      <c r="E204" s="241" t="s">
        <v>1116</v>
      </c>
      <c r="F204" s="241" t="s">
        <v>5847</v>
      </c>
      <c r="G204" s="226" t="s">
        <v>26</v>
      </c>
      <c r="H204" s="250">
        <v>19937</v>
      </c>
      <c r="I204" s="251" t="s">
        <v>5848</v>
      </c>
      <c r="J204" s="244" t="s">
        <v>5849</v>
      </c>
      <c r="K204" s="241">
        <v>5</v>
      </c>
      <c r="L204" s="241" t="s">
        <v>5297</v>
      </c>
      <c r="M204" s="245">
        <v>38700</v>
      </c>
      <c r="N204" s="241" t="s">
        <v>2903</v>
      </c>
      <c r="O204" s="226" t="s">
        <v>2903</v>
      </c>
      <c r="P204" s="226" t="s">
        <v>5286</v>
      </c>
      <c r="Q204" s="226" t="s">
        <v>5287</v>
      </c>
      <c r="R204" s="242">
        <v>45307</v>
      </c>
      <c r="S204" s="242">
        <v>45463</v>
      </c>
      <c r="T204" s="257" t="s">
        <v>5839</v>
      </c>
      <c r="U204" s="247" t="s">
        <v>1040</v>
      </c>
      <c r="V204" s="247">
        <v>11700</v>
      </c>
    </row>
    <row r="205" spans="1:22" ht="45" x14ac:dyDescent="0.35">
      <c r="A205" s="249"/>
      <c r="B205" s="226" t="s">
        <v>5118</v>
      </c>
      <c r="C205" s="241" t="s">
        <v>4301</v>
      </c>
      <c r="D205" s="241" t="s">
        <v>3859</v>
      </c>
      <c r="E205" s="241" t="s">
        <v>1052</v>
      </c>
      <c r="F205" s="241" t="s">
        <v>5850</v>
      </c>
      <c r="G205" s="226" t="s">
        <v>26</v>
      </c>
      <c r="H205" s="250">
        <v>27897</v>
      </c>
      <c r="I205" s="251" t="s">
        <v>5851</v>
      </c>
      <c r="J205" s="244" t="s">
        <v>5452</v>
      </c>
      <c r="K205" s="241">
        <v>5</v>
      </c>
      <c r="L205" s="241" t="s">
        <v>5297</v>
      </c>
      <c r="M205" s="245">
        <v>38700</v>
      </c>
      <c r="N205" s="241">
        <v>4662361368</v>
      </c>
      <c r="O205" s="226" t="s">
        <v>2903</v>
      </c>
      <c r="P205" s="226" t="s">
        <v>5286</v>
      </c>
      <c r="Q205" s="226" t="s">
        <v>5287</v>
      </c>
      <c r="R205" s="242">
        <v>45307</v>
      </c>
      <c r="S205" s="242">
        <v>45463</v>
      </c>
      <c r="T205" s="257" t="s">
        <v>5839</v>
      </c>
      <c r="U205" s="247" t="s">
        <v>1040</v>
      </c>
      <c r="V205" s="247">
        <v>11700</v>
      </c>
    </row>
    <row r="206" spans="1:22" ht="45" x14ac:dyDescent="0.35">
      <c r="A206" s="249"/>
      <c r="B206" s="226" t="s">
        <v>5118</v>
      </c>
      <c r="C206" s="241" t="s">
        <v>4028</v>
      </c>
      <c r="D206" s="241" t="s">
        <v>1083</v>
      </c>
      <c r="E206" s="241" t="s">
        <v>1540</v>
      </c>
      <c r="F206" s="241" t="s">
        <v>5852</v>
      </c>
      <c r="G206" s="226" t="s">
        <v>26</v>
      </c>
      <c r="H206" s="250">
        <v>19136</v>
      </c>
      <c r="I206" s="251" t="s">
        <v>5853</v>
      </c>
      <c r="J206" s="244" t="s">
        <v>5368</v>
      </c>
      <c r="K206" s="241">
        <v>5</v>
      </c>
      <c r="L206" s="241" t="s">
        <v>1683</v>
      </c>
      <c r="M206" s="245">
        <v>38724</v>
      </c>
      <c r="N206" s="241">
        <v>4661524767</v>
      </c>
      <c r="O206" s="226" t="s">
        <v>2903</v>
      </c>
      <c r="P206" s="226" t="s">
        <v>5286</v>
      </c>
      <c r="Q206" s="226" t="s">
        <v>5287</v>
      </c>
      <c r="R206" s="242">
        <v>45307</v>
      </c>
      <c r="S206" s="242">
        <v>45463</v>
      </c>
      <c r="T206" s="257" t="s">
        <v>5839</v>
      </c>
      <c r="U206" s="247" t="s">
        <v>1040</v>
      </c>
      <c r="V206" s="247">
        <v>11700</v>
      </c>
    </row>
    <row r="207" spans="1:22" ht="45" x14ac:dyDescent="0.35">
      <c r="A207" s="249"/>
      <c r="B207" s="226" t="s">
        <v>5118</v>
      </c>
      <c r="C207" s="241" t="s">
        <v>1412</v>
      </c>
      <c r="D207" s="241" t="s">
        <v>2749</v>
      </c>
      <c r="E207" s="241" t="s">
        <v>1243</v>
      </c>
      <c r="F207" s="241" t="s">
        <v>5854</v>
      </c>
      <c r="G207" s="226" t="s">
        <v>27</v>
      </c>
      <c r="H207" s="250">
        <v>35089</v>
      </c>
      <c r="I207" s="251" t="s">
        <v>5855</v>
      </c>
      <c r="J207" s="244" t="s">
        <v>5856</v>
      </c>
      <c r="K207" s="241">
        <v>5</v>
      </c>
      <c r="L207" s="241" t="s">
        <v>2194</v>
      </c>
      <c r="M207" s="245">
        <v>38710</v>
      </c>
      <c r="N207" s="241" t="s">
        <v>2903</v>
      </c>
      <c r="O207" s="226" t="s">
        <v>2903</v>
      </c>
      <c r="P207" s="226" t="s">
        <v>5286</v>
      </c>
      <c r="Q207" s="226" t="s">
        <v>5287</v>
      </c>
      <c r="R207" s="242">
        <v>45307</v>
      </c>
      <c r="S207" s="242">
        <v>45463</v>
      </c>
      <c r="T207" s="257" t="s">
        <v>5839</v>
      </c>
      <c r="U207" s="247" t="s">
        <v>1040</v>
      </c>
      <c r="V207" s="247">
        <v>11700</v>
      </c>
    </row>
    <row r="208" spans="1:22" ht="45" x14ac:dyDescent="0.35">
      <c r="A208" s="249"/>
      <c r="B208" s="226" t="s">
        <v>5118</v>
      </c>
      <c r="C208" s="241" t="s">
        <v>3405</v>
      </c>
      <c r="D208" s="241" t="s">
        <v>1193</v>
      </c>
      <c r="E208" s="241" t="s">
        <v>1047</v>
      </c>
      <c r="F208" s="241" t="s">
        <v>5857</v>
      </c>
      <c r="G208" s="226" t="s">
        <v>27</v>
      </c>
      <c r="H208" s="250">
        <v>26940</v>
      </c>
      <c r="I208" s="251" t="s">
        <v>5858</v>
      </c>
      <c r="J208" s="244" t="s">
        <v>5859</v>
      </c>
      <c r="K208" s="241">
        <v>5</v>
      </c>
      <c r="L208" s="241" t="s">
        <v>5860</v>
      </c>
      <c r="M208" s="245">
        <v>38709</v>
      </c>
      <c r="N208" s="241">
        <v>4661097420</v>
      </c>
      <c r="O208" s="226" t="s">
        <v>2903</v>
      </c>
      <c r="P208" s="226" t="s">
        <v>5286</v>
      </c>
      <c r="Q208" s="226" t="s">
        <v>5287</v>
      </c>
      <c r="R208" s="242">
        <v>45307</v>
      </c>
      <c r="S208" s="242">
        <v>45463</v>
      </c>
      <c r="T208" s="257" t="s">
        <v>5839</v>
      </c>
      <c r="U208" s="247" t="s">
        <v>1040</v>
      </c>
      <c r="V208" s="247">
        <v>11700</v>
      </c>
    </row>
    <row r="209" spans="1:22" ht="45" x14ac:dyDescent="0.35">
      <c r="A209" s="249"/>
      <c r="B209" s="226" t="s">
        <v>5118</v>
      </c>
      <c r="C209" s="241" t="s">
        <v>3304</v>
      </c>
      <c r="D209" s="241" t="s">
        <v>2641</v>
      </c>
      <c r="E209" s="241" t="s">
        <v>2432</v>
      </c>
      <c r="F209" s="241" t="s">
        <v>5861</v>
      </c>
      <c r="G209" s="226" t="s">
        <v>26</v>
      </c>
      <c r="H209" s="250">
        <v>31315</v>
      </c>
      <c r="I209" s="251" t="s">
        <v>3303</v>
      </c>
      <c r="J209" s="244" t="s">
        <v>5862</v>
      </c>
      <c r="K209" s="241">
        <v>5</v>
      </c>
      <c r="L209" s="241" t="s">
        <v>1807</v>
      </c>
      <c r="M209" s="245">
        <v>38709</v>
      </c>
      <c r="N209" s="241">
        <v>4661216568</v>
      </c>
      <c r="O209" s="226" t="s">
        <v>2903</v>
      </c>
      <c r="P209" s="226" t="s">
        <v>5286</v>
      </c>
      <c r="Q209" s="226" t="s">
        <v>5287</v>
      </c>
      <c r="R209" s="242">
        <v>45307</v>
      </c>
      <c r="S209" s="242">
        <v>45463</v>
      </c>
      <c r="T209" s="257" t="s">
        <v>5839</v>
      </c>
      <c r="U209" s="247" t="s">
        <v>1040</v>
      </c>
      <c r="V209" s="247">
        <v>11700</v>
      </c>
    </row>
    <row r="210" spans="1:22" ht="45" x14ac:dyDescent="0.35">
      <c r="A210" s="249"/>
      <c r="B210" s="226" t="s">
        <v>5118</v>
      </c>
      <c r="C210" s="241" t="s">
        <v>3882</v>
      </c>
      <c r="D210" s="241" t="s">
        <v>1251</v>
      </c>
      <c r="E210" s="241" t="s">
        <v>5863</v>
      </c>
      <c r="F210" s="241" t="s">
        <v>5864</v>
      </c>
      <c r="G210" s="226" t="s">
        <v>27</v>
      </c>
      <c r="H210" s="250">
        <v>26324</v>
      </c>
      <c r="I210" s="251" t="s">
        <v>5865</v>
      </c>
      <c r="J210" s="244" t="s">
        <v>5866</v>
      </c>
      <c r="K210" s="241">
        <v>5</v>
      </c>
      <c r="L210" s="241" t="s">
        <v>1826</v>
      </c>
      <c r="M210" s="245">
        <v>38720</v>
      </c>
      <c r="N210" s="241">
        <v>4666662374</v>
      </c>
      <c r="O210" s="226" t="s">
        <v>2903</v>
      </c>
      <c r="P210" s="226" t="s">
        <v>5286</v>
      </c>
      <c r="Q210" s="226" t="s">
        <v>5287</v>
      </c>
      <c r="R210" s="242">
        <v>45307</v>
      </c>
      <c r="S210" s="242">
        <v>45463</v>
      </c>
      <c r="T210" s="257" t="s">
        <v>5839</v>
      </c>
      <c r="U210" s="247" t="s">
        <v>1040</v>
      </c>
      <c r="V210" s="247">
        <v>11700</v>
      </c>
    </row>
    <row r="211" spans="1:22" ht="45" x14ac:dyDescent="0.35">
      <c r="A211" s="249"/>
      <c r="B211" s="226" t="s">
        <v>5118</v>
      </c>
      <c r="C211" s="241" t="s">
        <v>5867</v>
      </c>
      <c r="D211" s="241" t="s">
        <v>5465</v>
      </c>
      <c r="E211" s="241" t="s">
        <v>2495</v>
      </c>
      <c r="F211" s="241" t="s">
        <v>5868</v>
      </c>
      <c r="G211" s="226" t="s">
        <v>26</v>
      </c>
      <c r="H211" s="250">
        <v>22328</v>
      </c>
      <c r="I211" s="251" t="s">
        <v>5869</v>
      </c>
      <c r="J211" s="244" t="s">
        <v>5448</v>
      </c>
      <c r="K211" s="241">
        <v>5</v>
      </c>
      <c r="L211" s="241" t="s">
        <v>5344</v>
      </c>
      <c r="M211" s="245">
        <v>38720</v>
      </c>
      <c r="N211" s="241">
        <v>4661101076</v>
      </c>
      <c r="O211" s="226" t="s">
        <v>2903</v>
      </c>
      <c r="P211" s="226" t="s">
        <v>5286</v>
      </c>
      <c r="Q211" s="226" t="s">
        <v>5287</v>
      </c>
      <c r="R211" s="242">
        <v>45307</v>
      </c>
      <c r="S211" s="242">
        <v>45463</v>
      </c>
      <c r="T211" s="257" t="s">
        <v>5839</v>
      </c>
      <c r="U211" s="247" t="s">
        <v>1040</v>
      </c>
      <c r="V211" s="247">
        <v>11700</v>
      </c>
    </row>
    <row r="212" spans="1:22" ht="45" x14ac:dyDescent="0.35">
      <c r="A212" s="249"/>
      <c r="B212" s="226" t="s">
        <v>5118</v>
      </c>
      <c r="C212" s="251" t="s">
        <v>5870</v>
      </c>
      <c r="D212" s="251" t="s">
        <v>3845</v>
      </c>
      <c r="E212" s="251" t="s">
        <v>1890</v>
      </c>
      <c r="F212" s="241" t="s">
        <v>5871</v>
      </c>
      <c r="G212" s="226" t="s">
        <v>27</v>
      </c>
      <c r="H212" s="250">
        <v>28092</v>
      </c>
      <c r="I212" s="251" t="s">
        <v>5872</v>
      </c>
      <c r="J212" s="244" t="s">
        <v>5468</v>
      </c>
      <c r="K212" s="241">
        <v>5</v>
      </c>
      <c r="L212" s="251" t="s">
        <v>1921</v>
      </c>
      <c r="M212" s="245">
        <v>38710</v>
      </c>
      <c r="N212" s="251">
        <v>4661280253</v>
      </c>
      <c r="O212" s="226" t="s">
        <v>2903</v>
      </c>
      <c r="P212" s="226" t="s">
        <v>5286</v>
      </c>
      <c r="Q212" s="226" t="s">
        <v>5287</v>
      </c>
      <c r="R212" s="242">
        <v>45307</v>
      </c>
      <c r="S212" s="242">
        <v>45463</v>
      </c>
      <c r="T212" s="257" t="s">
        <v>5839</v>
      </c>
      <c r="U212" s="247" t="s">
        <v>1040</v>
      </c>
      <c r="V212" s="247">
        <v>11700</v>
      </c>
    </row>
    <row r="213" spans="1:22" ht="45" x14ac:dyDescent="0.35">
      <c r="A213" s="249"/>
      <c r="B213" s="226" t="s">
        <v>5118</v>
      </c>
      <c r="C213" s="241" t="s">
        <v>5873</v>
      </c>
      <c r="D213" s="241" t="s">
        <v>1140</v>
      </c>
      <c r="E213" s="241" t="s">
        <v>3845</v>
      </c>
      <c r="F213" s="241" t="s">
        <v>5874</v>
      </c>
      <c r="G213" s="226" t="s">
        <v>27</v>
      </c>
      <c r="H213" s="250">
        <v>36610</v>
      </c>
      <c r="I213" s="251" t="s">
        <v>5875</v>
      </c>
      <c r="J213" s="244" t="s">
        <v>5468</v>
      </c>
      <c r="K213" s="241">
        <v>5</v>
      </c>
      <c r="L213" s="241" t="s">
        <v>1921</v>
      </c>
      <c r="M213" s="245">
        <v>38710</v>
      </c>
      <c r="N213" s="241" t="s">
        <v>2903</v>
      </c>
      <c r="O213" s="226" t="s">
        <v>2903</v>
      </c>
      <c r="P213" s="226" t="s">
        <v>5286</v>
      </c>
      <c r="Q213" s="226" t="s">
        <v>5287</v>
      </c>
      <c r="R213" s="242">
        <v>45307</v>
      </c>
      <c r="S213" s="242">
        <v>45463</v>
      </c>
      <c r="T213" s="257" t="s">
        <v>5839</v>
      </c>
      <c r="U213" s="247" t="s">
        <v>1040</v>
      </c>
      <c r="V213" s="247">
        <v>11700</v>
      </c>
    </row>
    <row r="214" spans="1:22" ht="45" x14ac:dyDescent="0.35">
      <c r="A214" s="249"/>
      <c r="B214" s="226" t="s">
        <v>5118</v>
      </c>
      <c r="C214" s="262" t="s">
        <v>1523</v>
      </c>
      <c r="D214" s="262" t="s">
        <v>4237</v>
      </c>
      <c r="E214" s="262"/>
      <c r="F214" s="241" t="s">
        <v>5876</v>
      </c>
      <c r="G214" s="226" t="s">
        <v>27</v>
      </c>
      <c r="H214" s="250">
        <v>30742</v>
      </c>
      <c r="I214" s="251" t="s">
        <v>5877</v>
      </c>
      <c r="J214" s="263" t="s">
        <v>5878</v>
      </c>
      <c r="K214" s="241">
        <v>5</v>
      </c>
      <c r="L214" s="241" t="s">
        <v>5424</v>
      </c>
      <c r="M214" s="262">
        <v>38725</v>
      </c>
      <c r="N214" s="264" t="s">
        <v>2903</v>
      </c>
      <c r="O214" s="226" t="s">
        <v>2903</v>
      </c>
      <c r="P214" s="226" t="s">
        <v>5286</v>
      </c>
      <c r="Q214" s="226" t="s">
        <v>5287</v>
      </c>
      <c r="R214" s="242">
        <v>45307</v>
      </c>
      <c r="S214" s="242">
        <v>45463</v>
      </c>
      <c r="T214" s="257" t="s">
        <v>5839</v>
      </c>
      <c r="U214" s="247" t="s">
        <v>1040</v>
      </c>
      <c r="V214" s="247">
        <v>11700</v>
      </c>
    </row>
    <row r="215" spans="1:22" ht="45" x14ac:dyDescent="0.35">
      <c r="A215" s="249"/>
      <c r="B215" s="226" t="s">
        <v>5118</v>
      </c>
      <c r="C215" s="241" t="s">
        <v>5879</v>
      </c>
      <c r="D215" s="241" t="s">
        <v>5880</v>
      </c>
      <c r="E215" s="241" t="s">
        <v>2495</v>
      </c>
      <c r="F215" s="241" t="s">
        <v>5881</v>
      </c>
      <c r="G215" s="226" t="s">
        <v>26</v>
      </c>
      <c r="H215" s="250">
        <v>35096</v>
      </c>
      <c r="I215" s="251" t="s">
        <v>5882</v>
      </c>
      <c r="J215" s="244" t="s">
        <v>5883</v>
      </c>
      <c r="K215" s="241">
        <v>5</v>
      </c>
      <c r="L215" s="241" t="s">
        <v>5248</v>
      </c>
      <c r="M215" s="245">
        <v>38710</v>
      </c>
      <c r="N215" s="241">
        <v>4666694835</v>
      </c>
      <c r="O215" s="226" t="s">
        <v>2903</v>
      </c>
      <c r="P215" s="226" t="s">
        <v>5286</v>
      </c>
      <c r="Q215" s="226" t="s">
        <v>5287</v>
      </c>
      <c r="R215" s="242">
        <v>45307</v>
      </c>
      <c r="S215" s="242">
        <v>45463</v>
      </c>
      <c r="T215" s="257" t="s">
        <v>5839</v>
      </c>
      <c r="U215" s="247" t="s">
        <v>1040</v>
      </c>
      <c r="V215" s="247">
        <v>11700</v>
      </c>
    </row>
    <row r="216" spans="1:22" ht="45" x14ac:dyDescent="0.35">
      <c r="A216" s="249"/>
      <c r="B216" s="226" t="s">
        <v>5118</v>
      </c>
      <c r="C216" s="241" t="s">
        <v>5884</v>
      </c>
      <c r="D216" s="241" t="s">
        <v>4235</v>
      </c>
      <c r="E216" s="241" t="s">
        <v>1281</v>
      </c>
      <c r="F216" s="241" t="s">
        <v>2065</v>
      </c>
      <c r="G216" s="226" t="s">
        <v>27</v>
      </c>
      <c r="H216" s="250">
        <v>29558</v>
      </c>
      <c r="I216" s="251" t="s">
        <v>5885</v>
      </c>
      <c r="J216" s="244" t="s">
        <v>5302</v>
      </c>
      <c r="K216" s="241">
        <v>5</v>
      </c>
      <c r="L216" s="241" t="s">
        <v>2036</v>
      </c>
      <c r="M216" s="245">
        <v>38725</v>
      </c>
      <c r="N216" s="241">
        <v>4661385966</v>
      </c>
      <c r="O216" s="226" t="s">
        <v>2903</v>
      </c>
      <c r="P216" s="226" t="s">
        <v>5286</v>
      </c>
      <c r="Q216" s="226" t="s">
        <v>5287</v>
      </c>
      <c r="R216" s="242">
        <v>45307</v>
      </c>
      <c r="S216" s="242">
        <v>45463</v>
      </c>
      <c r="T216" s="257" t="s">
        <v>5839</v>
      </c>
      <c r="U216" s="247" t="s">
        <v>1040</v>
      </c>
      <c r="V216" s="247">
        <v>11700</v>
      </c>
    </row>
    <row r="217" spans="1:22" ht="45" x14ac:dyDescent="0.35">
      <c r="A217" s="249"/>
      <c r="B217" s="226" t="s">
        <v>5118</v>
      </c>
      <c r="C217" s="241" t="s">
        <v>2296</v>
      </c>
      <c r="D217" s="241" t="s">
        <v>1047</v>
      </c>
      <c r="E217" s="241" t="s">
        <v>1578</v>
      </c>
      <c r="F217" s="241" t="s">
        <v>5886</v>
      </c>
      <c r="G217" s="226" t="s">
        <v>27</v>
      </c>
      <c r="H217" s="250">
        <v>34136</v>
      </c>
      <c r="I217" s="251" t="s">
        <v>5887</v>
      </c>
      <c r="J217" s="244" t="s">
        <v>5888</v>
      </c>
      <c r="K217" s="241">
        <v>18</v>
      </c>
      <c r="L217" s="241" t="s">
        <v>2036</v>
      </c>
      <c r="M217" s="245">
        <v>38725</v>
      </c>
      <c r="N217" s="241" t="s">
        <v>2903</v>
      </c>
      <c r="O217" s="226" t="s">
        <v>2903</v>
      </c>
      <c r="P217" s="226" t="s">
        <v>5286</v>
      </c>
      <c r="Q217" s="226" t="s">
        <v>5287</v>
      </c>
      <c r="R217" s="242">
        <v>45307</v>
      </c>
      <c r="S217" s="242">
        <v>45463</v>
      </c>
      <c r="T217" s="257" t="s">
        <v>5839</v>
      </c>
      <c r="U217" s="247" t="s">
        <v>1040</v>
      </c>
      <c r="V217" s="247">
        <v>11700</v>
      </c>
    </row>
    <row r="218" spans="1:22" ht="45" x14ac:dyDescent="0.35">
      <c r="A218" s="249"/>
      <c r="B218" s="226" t="s">
        <v>5118</v>
      </c>
      <c r="C218" s="241" t="s">
        <v>1328</v>
      </c>
      <c r="D218" s="241" t="s">
        <v>2812</v>
      </c>
      <c r="E218" s="241" t="s">
        <v>1243</v>
      </c>
      <c r="F218" s="241" t="s">
        <v>5889</v>
      </c>
      <c r="G218" s="226" t="s">
        <v>26</v>
      </c>
      <c r="H218" s="250">
        <v>29938</v>
      </c>
      <c r="I218" s="251" t="s">
        <v>5890</v>
      </c>
      <c r="J218" s="244" t="s">
        <v>5302</v>
      </c>
      <c r="K218" s="241">
        <v>5</v>
      </c>
      <c r="L218" s="241" t="s">
        <v>2036</v>
      </c>
      <c r="M218" s="245">
        <v>38725</v>
      </c>
      <c r="N218" s="241">
        <v>4662360012</v>
      </c>
      <c r="O218" s="226" t="s">
        <v>2903</v>
      </c>
      <c r="P218" s="226" t="s">
        <v>5286</v>
      </c>
      <c r="Q218" s="226" t="s">
        <v>5287</v>
      </c>
      <c r="R218" s="242">
        <v>45307</v>
      </c>
      <c r="S218" s="242">
        <v>45463</v>
      </c>
      <c r="T218" s="257" t="s">
        <v>5839</v>
      </c>
      <c r="U218" s="247" t="s">
        <v>1040</v>
      </c>
      <c r="V218" s="247">
        <v>11700</v>
      </c>
    </row>
    <row r="219" spans="1:22" ht="45" x14ac:dyDescent="0.35">
      <c r="A219" s="249"/>
      <c r="B219" s="226" t="s">
        <v>5118</v>
      </c>
      <c r="C219" s="241" t="s">
        <v>2185</v>
      </c>
      <c r="D219" s="241" t="s">
        <v>4235</v>
      </c>
      <c r="E219" s="241" t="s">
        <v>1126</v>
      </c>
      <c r="F219" s="241" t="s">
        <v>5891</v>
      </c>
      <c r="G219" s="226" t="s">
        <v>26</v>
      </c>
      <c r="H219" s="250">
        <v>27529</v>
      </c>
      <c r="I219" s="251" t="s">
        <v>5892</v>
      </c>
      <c r="J219" s="244" t="s">
        <v>5893</v>
      </c>
      <c r="K219" s="241">
        <v>5</v>
      </c>
      <c r="L219" s="241" t="s">
        <v>2036</v>
      </c>
      <c r="M219" s="245">
        <v>38725</v>
      </c>
      <c r="N219" s="241">
        <v>4661056520</v>
      </c>
      <c r="O219" s="226" t="s">
        <v>2903</v>
      </c>
      <c r="P219" s="226" t="s">
        <v>5286</v>
      </c>
      <c r="Q219" s="226" t="s">
        <v>5287</v>
      </c>
      <c r="R219" s="242">
        <v>45307</v>
      </c>
      <c r="S219" s="242">
        <v>45463</v>
      </c>
      <c r="T219" s="257" t="s">
        <v>5839</v>
      </c>
      <c r="U219" s="247" t="s">
        <v>1040</v>
      </c>
      <c r="V219" s="247">
        <v>11700</v>
      </c>
    </row>
    <row r="220" spans="1:22" ht="45" x14ac:dyDescent="0.35">
      <c r="A220" s="249"/>
      <c r="B220" s="226" t="s">
        <v>5118</v>
      </c>
      <c r="C220" s="241" t="s">
        <v>4290</v>
      </c>
      <c r="D220" s="241" t="s">
        <v>5894</v>
      </c>
      <c r="E220" s="241" t="s">
        <v>4191</v>
      </c>
      <c r="F220" s="241" t="s">
        <v>5895</v>
      </c>
      <c r="G220" s="226" t="s">
        <v>26</v>
      </c>
      <c r="H220" s="250">
        <v>16814</v>
      </c>
      <c r="I220" s="251" t="s">
        <v>5896</v>
      </c>
      <c r="J220" s="244" t="s">
        <v>4349</v>
      </c>
      <c r="K220" s="241">
        <v>5</v>
      </c>
      <c r="L220" s="241" t="s">
        <v>2836</v>
      </c>
      <c r="M220" s="245">
        <v>38706</v>
      </c>
      <c r="N220" s="241" t="s">
        <v>2903</v>
      </c>
      <c r="O220" s="226" t="s">
        <v>2903</v>
      </c>
      <c r="P220" s="226" t="s">
        <v>5286</v>
      </c>
      <c r="Q220" s="226" t="s">
        <v>5287</v>
      </c>
      <c r="R220" s="242">
        <v>45307</v>
      </c>
      <c r="S220" s="242">
        <v>45463</v>
      </c>
      <c r="T220" s="257" t="s">
        <v>5839</v>
      </c>
      <c r="U220" s="247" t="s">
        <v>1040</v>
      </c>
      <c r="V220" s="247">
        <v>11700</v>
      </c>
    </row>
    <row r="221" spans="1:22" ht="45" x14ac:dyDescent="0.35">
      <c r="A221" s="249"/>
      <c r="B221" s="226" t="s">
        <v>5118</v>
      </c>
      <c r="C221" s="241" t="s">
        <v>1342</v>
      </c>
      <c r="D221" s="241" t="s">
        <v>2061</v>
      </c>
      <c r="E221" s="241" t="s">
        <v>1217</v>
      </c>
      <c r="F221" s="241" t="s">
        <v>5897</v>
      </c>
      <c r="G221" s="226" t="s">
        <v>27</v>
      </c>
      <c r="H221" s="250">
        <v>15338</v>
      </c>
      <c r="I221" s="251" t="s">
        <v>5898</v>
      </c>
      <c r="J221" s="244" t="s">
        <v>5403</v>
      </c>
      <c r="K221" s="241">
        <v>5</v>
      </c>
      <c r="L221" s="241" t="s">
        <v>2836</v>
      </c>
      <c r="M221" s="245">
        <v>38706</v>
      </c>
      <c r="N221" s="241" t="s">
        <v>2903</v>
      </c>
      <c r="O221" s="226" t="s">
        <v>2903</v>
      </c>
      <c r="P221" s="226" t="s">
        <v>5286</v>
      </c>
      <c r="Q221" s="226" t="s">
        <v>5287</v>
      </c>
      <c r="R221" s="242">
        <v>45307</v>
      </c>
      <c r="S221" s="242">
        <v>45463</v>
      </c>
      <c r="T221" s="257" t="s">
        <v>5839</v>
      </c>
      <c r="U221" s="247" t="s">
        <v>1040</v>
      </c>
      <c r="V221" s="247">
        <v>11700</v>
      </c>
    </row>
    <row r="222" spans="1:22" ht="45" x14ac:dyDescent="0.35">
      <c r="A222" s="249"/>
      <c r="B222" s="226" t="s">
        <v>5118</v>
      </c>
      <c r="C222" s="241" t="s">
        <v>5899</v>
      </c>
      <c r="D222" s="241" t="s">
        <v>5405</v>
      </c>
      <c r="E222" s="241" t="s">
        <v>5340</v>
      </c>
      <c r="F222" s="241" t="s">
        <v>5900</v>
      </c>
      <c r="G222" s="226" t="s">
        <v>26</v>
      </c>
      <c r="H222" s="250">
        <v>33993</v>
      </c>
      <c r="I222" s="251" t="s">
        <v>5901</v>
      </c>
      <c r="J222" s="244" t="s">
        <v>5399</v>
      </c>
      <c r="K222" s="241">
        <v>5</v>
      </c>
      <c r="L222" s="241" t="s">
        <v>5400</v>
      </c>
      <c r="M222" s="245">
        <v>38710</v>
      </c>
      <c r="N222" s="241" t="s">
        <v>2903</v>
      </c>
      <c r="O222" s="226" t="s">
        <v>2903</v>
      </c>
      <c r="P222" s="226" t="s">
        <v>5286</v>
      </c>
      <c r="Q222" s="226" t="s">
        <v>5287</v>
      </c>
      <c r="R222" s="242">
        <v>45307</v>
      </c>
      <c r="S222" s="242">
        <v>45463</v>
      </c>
      <c r="T222" s="257" t="s">
        <v>5839</v>
      </c>
      <c r="U222" s="247" t="s">
        <v>1040</v>
      </c>
      <c r="V222" s="247">
        <v>11700</v>
      </c>
    </row>
    <row r="223" spans="1:22" ht="45" x14ac:dyDescent="0.35">
      <c r="A223" s="249"/>
      <c r="B223" s="226" t="s">
        <v>5118</v>
      </c>
      <c r="C223" s="241" t="s">
        <v>5902</v>
      </c>
      <c r="D223" s="241" t="s">
        <v>5405</v>
      </c>
      <c r="E223" s="241" t="s">
        <v>5903</v>
      </c>
      <c r="F223" s="241" t="s">
        <v>5904</v>
      </c>
      <c r="G223" s="226" t="s">
        <v>26</v>
      </c>
      <c r="H223" s="250">
        <v>24554</v>
      </c>
      <c r="I223" s="251" t="s">
        <v>5905</v>
      </c>
      <c r="J223" s="244" t="s">
        <v>5411</v>
      </c>
      <c r="K223" s="241">
        <v>5</v>
      </c>
      <c r="L223" s="241" t="s">
        <v>5400</v>
      </c>
      <c r="M223" s="245">
        <v>38710</v>
      </c>
      <c r="N223" s="241">
        <v>4661114104</v>
      </c>
      <c r="O223" s="226" t="s">
        <v>2903</v>
      </c>
      <c r="P223" s="226" t="s">
        <v>5286</v>
      </c>
      <c r="Q223" s="226" t="s">
        <v>5287</v>
      </c>
      <c r="R223" s="242">
        <v>45307</v>
      </c>
      <c r="S223" s="242">
        <v>45463</v>
      </c>
      <c r="T223" s="257" t="s">
        <v>5839</v>
      </c>
      <c r="U223" s="247" t="s">
        <v>1040</v>
      </c>
      <c r="V223" s="247">
        <v>11700</v>
      </c>
    </row>
    <row r="224" spans="1:22" ht="45" x14ac:dyDescent="0.35">
      <c r="A224" s="249"/>
      <c r="B224" s="226" t="s">
        <v>5118</v>
      </c>
      <c r="C224" s="241" t="s">
        <v>5596</v>
      </c>
      <c r="D224" s="241" t="s">
        <v>2432</v>
      </c>
      <c r="E224" s="241" t="s">
        <v>2432</v>
      </c>
      <c r="F224" s="241" t="s">
        <v>5906</v>
      </c>
      <c r="G224" s="226" t="s">
        <v>26</v>
      </c>
      <c r="H224" s="250">
        <v>17387</v>
      </c>
      <c r="I224" s="251" t="s">
        <v>5907</v>
      </c>
      <c r="J224" s="244" t="s">
        <v>5908</v>
      </c>
      <c r="K224" s="241">
        <v>18</v>
      </c>
      <c r="L224" s="241" t="s">
        <v>5400</v>
      </c>
      <c r="M224" s="245">
        <v>38710</v>
      </c>
      <c r="N224" s="241" t="s">
        <v>2903</v>
      </c>
      <c r="O224" s="226" t="s">
        <v>2903</v>
      </c>
      <c r="P224" s="226" t="s">
        <v>5286</v>
      </c>
      <c r="Q224" s="226" t="s">
        <v>5287</v>
      </c>
      <c r="R224" s="242">
        <v>45307</v>
      </c>
      <c r="S224" s="242">
        <v>45463</v>
      </c>
      <c r="T224" s="257" t="s">
        <v>5839</v>
      </c>
      <c r="U224" s="247" t="s">
        <v>1040</v>
      </c>
      <c r="V224" s="247">
        <v>11700</v>
      </c>
    </row>
    <row r="225" spans="1:22" ht="45" x14ac:dyDescent="0.35">
      <c r="A225" s="249"/>
      <c r="B225" s="226" t="s">
        <v>5118</v>
      </c>
      <c r="C225" s="241" t="s">
        <v>5226</v>
      </c>
      <c r="D225" s="241" t="s">
        <v>1732</v>
      </c>
      <c r="E225" s="241" t="s">
        <v>1070</v>
      </c>
      <c r="F225" s="241" t="s">
        <v>5909</v>
      </c>
      <c r="G225" s="226" t="s">
        <v>27</v>
      </c>
      <c r="H225" s="250">
        <v>23130</v>
      </c>
      <c r="I225" s="251" t="s">
        <v>5910</v>
      </c>
      <c r="J225" s="244" t="s">
        <v>5403</v>
      </c>
      <c r="K225" s="241">
        <v>5</v>
      </c>
      <c r="L225" s="241" t="s">
        <v>2249</v>
      </c>
      <c r="M225" s="245">
        <v>38715</v>
      </c>
      <c r="N225" s="241">
        <v>4611485957</v>
      </c>
      <c r="O225" s="226" t="s">
        <v>2903</v>
      </c>
      <c r="P225" s="226" t="s">
        <v>5286</v>
      </c>
      <c r="Q225" s="226" t="s">
        <v>5287</v>
      </c>
      <c r="R225" s="242">
        <v>45307</v>
      </c>
      <c r="S225" s="242">
        <v>45463</v>
      </c>
      <c r="T225" s="257" t="s">
        <v>5839</v>
      </c>
      <c r="U225" s="247" t="s">
        <v>1040</v>
      </c>
      <c r="V225" s="247">
        <v>11700</v>
      </c>
    </row>
    <row r="226" spans="1:22" ht="45" x14ac:dyDescent="0.35">
      <c r="A226" s="249"/>
      <c r="B226" s="226" t="s">
        <v>5118</v>
      </c>
      <c r="C226" s="241" t="s">
        <v>4033</v>
      </c>
      <c r="D226" s="241" t="s">
        <v>5387</v>
      </c>
      <c r="E226" s="241" t="s">
        <v>1136</v>
      </c>
      <c r="F226" s="241" t="s">
        <v>5911</v>
      </c>
      <c r="G226" s="226" t="s">
        <v>26</v>
      </c>
      <c r="H226" s="250">
        <v>19073</v>
      </c>
      <c r="I226" s="251" t="s">
        <v>5912</v>
      </c>
      <c r="J226" s="244" t="s">
        <v>5468</v>
      </c>
      <c r="K226" s="241">
        <v>5</v>
      </c>
      <c r="L226" s="241" t="s">
        <v>2189</v>
      </c>
      <c r="M226" s="245">
        <v>38710</v>
      </c>
      <c r="N226" s="241">
        <v>4661007768</v>
      </c>
      <c r="O226" s="226" t="s">
        <v>2903</v>
      </c>
      <c r="P226" s="226" t="s">
        <v>5286</v>
      </c>
      <c r="Q226" s="226" t="s">
        <v>5287</v>
      </c>
      <c r="R226" s="242">
        <v>45307</v>
      </c>
      <c r="S226" s="242">
        <v>45463</v>
      </c>
      <c r="T226" s="257" t="s">
        <v>5839</v>
      </c>
      <c r="U226" s="247" t="s">
        <v>1040</v>
      </c>
      <c r="V226" s="247">
        <v>11700</v>
      </c>
    </row>
    <row r="227" spans="1:22" ht="45" x14ac:dyDescent="0.35">
      <c r="A227" s="249"/>
      <c r="B227" s="226" t="s">
        <v>5118</v>
      </c>
      <c r="C227" s="241" t="s">
        <v>5913</v>
      </c>
      <c r="D227" s="241" t="s">
        <v>4235</v>
      </c>
      <c r="E227" s="241" t="s">
        <v>3564</v>
      </c>
      <c r="F227" s="241" t="s">
        <v>5914</v>
      </c>
      <c r="G227" s="226" t="s">
        <v>26</v>
      </c>
      <c r="H227" s="250">
        <v>29140</v>
      </c>
      <c r="I227" s="251" t="s">
        <v>5915</v>
      </c>
      <c r="J227" s="244" t="s">
        <v>5368</v>
      </c>
      <c r="K227" s="241">
        <v>5</v>
      </c>
      <c r="L227" s="241" t="s">
        <v>2189</v>
      </c>
      <c r="M227" s="245">
        <v>38710</v>
      </c>
      <c r="N227" s="241">
        <v>4661083997</v>
      </c>
      <c r="O227" s="226" t="s">
        <v>2903</v>
      </c>
      <c r="P227" s="226" t="s">
        <v>5286</v>
      </c>
      <c r="Q227" s="226" t="s">
        <v>5287</v>
      </c>
      <c r="R227" s="242">
        <v>45307</v>
      </c>
      <c r="S227" s="242">
        <v>45463</v>
      </c>
      <c r="T227" s="257" t="s">
        <v>5839</v>
      </c>
      <c r="U227" s="247" t="s">
        <v>1040</v>
      </c>
      <c r="V227" s="247">
        <v>11700</v>
      </c>
    </row>
    <row r="228" spans="1:22" ht="45" x14ac:dyDescent="0.35">
      <c r="A228" s="249"/>
      <c r="B228" s="226" t="s">
        <v>5118</v>
      </c>
      <c r="C228" s="241" t="s">
        <v>1412</v>
      </c>
      <c r="D228" s="241" t="s">
        <v>4235</v>
      </c>
      <c r="E228" s="241" t="s">
        <v>2857</v>
      </c>
      <c r="F228" s="241" t="s">
        <v>5916</v>
      </c>
      <c r="G228" s="226" t="s">
        <v>26</v>
      </c>
      <c r="H228" s="250">
        <v>33769</v>
      </c>
      <c r="I228" s="251" t="s">
        <v>5917</v>
      </c>
      <c r="J228" s="244" t="s">
        <v>5338</v>
      </c>
      <c r="K228" s="241">
        <v>5</v>
      </c>
      <c r="L228" s="241" t="s">
        <v>5918</v>
      </c>
      <c r="M228" s="245">
        <v>38715</v>
      </c>
      <c r="N228" s="241" t="s">
        <v>2903</v>
      </c>
      <c r="O228" s="226" t="s">
        <v>2903</v>
      </c>
      <c r="P228" s="226" t="s">
        <v>5286</v>
      </c>
      <c r="Q228" s="226" t="s">
        <v>5287</v>
      </c>
      <c r="R228" s="242">
        <v>45307</v>
      </c>
      <c r="S228" s="242">
        <v>45463</v>
      </c>
      <c r="T228" s="257" t="s">
        <v>5839</v>
      </c>
      <c r="U228" s="247" t="s">
        <v>1040</v>
      </c>
      <c r="V228" s="247">
        <v>11700</v>
      </c>
    </row>
    <row r="229" spans="1:22" ht="45" x14ac:dyDescent="0.35">
      <c r="A229" s="249"/>
      <c r="B229" s="226" t="s">
        <v>5118</v>
      </c>
      <c r="C229" s="241" t="s">
        <v>3933</v>
      </c>
      <c r="D229" s="241" t="s">
        <v>5919</v>
      </c>
      <c r="E229" s="241" t="s">
        <v>2540</v>
      </c>
      <c r="F229" s="241" t="s">
        <v>5920</v>
      </c>
      <c r="G229" s="226" t="s">
        <v>27</v>
      </c>
      <c r="H229" s="250">
        <v>30006</v>
      </c>
      <c r="I229" s="251" t="s">
        <v>3937</v>
      </c>
      <c r="J229" s="244" t="s">
        <v>5921</v>
      </c>
      <c r="K229" s="241">
        <v>5</v>
      </c>
      <c r="L229" s="241" t="s">
        <v>5424</v>
      </c>
      <c r="M229" s="245">
        <v>38725</v>
      </c>
      <c r="N229" s="241">
        <v>4661239552</v>
      </c>
      <c r="O229" s="226" t="s">
        <v>2903</v>
      </c>
      <c r="P229" s="226" t="s">
        <v>5286</v>
      </c>
      <c r="Q229" s="226" t="s">
        <v>5287</v>
      </c>
      <c r="R229" s="242">
        <v>45307</v>
      </c>
      <c r="S229" s="242">
        <v>45463</v>
      </c>
      <c r="T229" s="257" t="s">
        <v>5839</v>
      </c>
      <c r="U229" s="247" t="s">
        <v>1040</v>
      </c>
      <c r="V229" s="247">
        <v>11700</v>
      </c>
    </row>
    <row r="230" spans="1:22" ht="45" x14ac:dyDescent="0.35">
      <c r="A230" s="249"/>
      <c r="B230" s="226" t="s">
        <v>5118</v>
      </c>
      <c r="C230" s="241" t="s">
        <v>4331</v>
      </c>
      <c r="D230" s="241" t="s">
        <v>4332</v>
      </c>
      <c r="E230" s="241" t="s">
        <v>1199</v>
      </c>
      <c r="F230" s="241" t="s">
        <v>5922</v>
      </c>
      <c r="G230" s="226" t="s">
        <v>26</v>
      </c>
      <c r="H230" s="250">
        <v>22522</v>
      </c>
      <c r="I230" s="251" t="s">
        <v>3709</v>
      </c>
      <c r="J230" s="244" t="s">
        <v>5923</v>
      </c>
      <c r="K230" s="241">
        <v>5</v>
      </c>
      <c r="L230" s="241" t="s">
        <v>5424</v>
      </c>
      <c r="M230" s="245">
        <v>38725</v>
      </c>
      <c r="N230" s="241">
        <v>4661616806</v>
      </c>
      <c r="O230" s="226" t="s">
        <v>2903</v>
      </c>
      <c r="P230" s="226" t="s">
        <v>5286</v>
      </c>
      <c r="Q230" s="226" t="s">
        <v>5287</v>
      </c>
      <c r="R230" s="242">
        <v>45307</v>
      </c>
      <c r="S230" s="242">
        <v>45463</v>
      </c>
      <c r="T230" s="257" t="s">
        <v>5839</v>
      </c>
      <c r="U230" s="247" t="s">
        <v>1040</v>
      </c>
      <c r="V230" s="247">
        <v>11700</v>
      </c>
    </row>
    <row r="231" spans="1:22" ht="73.5" x14ac:dyDescent="0.35">
      <c r="A231" s="249"/>
      <c r="B231" s="226" t="s">
        <v>5118</v>
      </c>
      <c r="C231" s="241" t="s">
        <v>5924</v>
      </c>
      <c r="D231" s="241" t="s">
        <v>1126</v>
      </c>
      <c r="E231" s="241" t="s">
        <v>1121</v>
      </c>
      <c r="F231" s="241" t="s">
        <v>5925</v>
      </c>
      <c r="G231" s="226" t="s">
        <v>27</v>
      </c>
      <c r="H231" s="250">
        <v>33018</v>
      </c>
      <c r="I231" s="251" t="s">
        <v>5926</v>
      </c>
      <c r="J231" s="244" t="s">
        <v>5441</v>
      </c>
      <c r="K231" s="241">
        <v>5</v>
      </c>
      <c r="L231" s="241" t="s">
        <v>1181</v>
      </c>
      <c r="M231" s="245">
        <v>38715</v>
      </c>
      <c r="N231" s="241">
        <v>4662367814</v>
      </c>
      <c r="O231" s="226" t="s">
        <v>2903</v>
      </c>
      <c r="P231" s="226" t="s">
        <v>5286</v>
      </c>
      <c r="Q231" s="226" t="s">
        <v>5287</v>
      </c>
      <c r="R231" s="242">
        <v>45307</v>
      </c>
      <c r="S231" s="242">
        <v>45463</v>
      </c>
      <c r="T231" s="253" t="s">
        <v>5927</v>
      </c>
      <c r="U231" s="247" t="s">
        <v>1040</v>
      </c>
      <c r="V231" s="247">
        <v>5100</v>
      </c>
    </row>
    <row r="232" spans="1:22" ht="73.5" x14ac:dyDescent="0.35">
      <c r="A232" s="249"/>
      <c r="B232" s="226" t="s">
        <v>5118</v>
      </c>
      <c r="C232" s="241" t="s">
        <v>5928</v>
      </c>
      <c r="D232" s="241" t="s">
        <v>2495</v>
      </c>
      <c r="E232" s="241" t="s">
        <v>4237</v>
      </c>
      <c r="F232" s="241" t="s">
        <v>5929</v>
      </c>
      <c r="G232" s="226" t="s">
        <v>27</v>
      </c>
      <c r="H232" s="250">
        <v>31908</v>
      </c>
      <c r="I232" s="251" t="s">
        <v>5930</v>
      </c>
      <c r="J232" s="244" t="s">
        <v>5931</v>
      </c>
      <c r="K232" s="241">
        <v>5</v>
      </c>
      <c r="L232" s="241" t="s">
        <v>5838</v>
      </c>
      <c r="M232" s="245">
        <v>38715</v>
      </c>
      <c r="N232" s="241">
        <v>4662130420</v>
      </c>
      <c r="O232" s="226" t="s">
        <v>2903</v>
      </c>
      <c r="P232" s="226" t="s">
        <v>5286</v>
      </c>
      <c r="Q232" s="226" t="s">
        <v>5287</v>
      </c>
      <c r="R232" s="242">
        <v>45307</v>
      </c>
      <c r="S232" s="242">
        <v>45463</v>
      </c>
      <c r="T232" s="253" t="s">
        <v>5927</v>
      </c>
      <c r="U232" s="247" t="s">
        <v>1040</v>
      </c>
      <c r="V232" s="247">
        <v>5100</v>
      </c>
    </row>
    <row r="233" spans="1:22" ht="73.5" x14ac:dyDescent="0.35">
      <c r="A233" s="249"/>
      <c r="B233" s="226" t="s">
        <v>5118</v>
      </c>
      <c r="C233" s="241" t="s">
        <v>5932</v>
      </c>
      <c r="D233" s="241" t="s">
        <v>1057</v>
      </c>
      <c r="E233" s="241" t="s">
        <v>5743</v>
      </c>
      <c r="F233" s="241" t="s">
        <v>5933</v>
      </c>
      <c r="G233" s="226" t="s">
        <v>27</v>
      </c>
      <c r="H233" s="250">
        <v>30440</v>
      </c>
      <c r="I233" s="251" t="s">
        <v>5934</v>
      </c>
      <c r="J233" s="244" t="s">
        <v>5348</v>
      </c>
      <c r="K233" s="241">
        <v>5</v>
      </c>
      <c r="L233" s="241" t="s">
        <v>1037</v>
      </c>
      <c r="M233" s="245">
        <v>38710</v>
      </c>
      <c r="N233" s="241">
        <v>4611835615</v>
      </c>
      <c r="O233" s="226" t="s">
        <v>2903</v>
      </c>
      <c r="P233" s="226" t="s">
        <v>5286</v>
      </c>
      <c r="Q233" s="226" t="s">
        <v>5287</v>
      </c>
      <c r="R233" s="242">
        <v>45307</v>
      </c>
      <c r="S233" s="242">
        <v>45463</v>
      </c>
      <c r="T233" s="253" t="s">
        <v>5927</v>
      </c>
      <c r="U233" s="247" t="s">
        <v>1040</v>
      </c>
      <c r="V233" s="247">
        <v>5100</v>
      </c>
    </row>
    <row r="234" spans="1:22" ht="73.5" x14ac:dyDescent="0.35">
      <c r="A234" s="249"/>
      <c r="B234" s="226" t="s">
        <v>5118</v>
      </c>
      <c r="C234" s="241" t="s">
        <v>5935</v>
      </c>
      <c r="D234" s="241" t="s">
        <v>1251</v>
      </c>
      <c r="E234" s="241" t="s">
        <v>5936</v>
      </c>
      <c r="F234" s="241" t="s">
        <v>5937</v>
      </c>
      <c r="G234" s="226" t="s">
        <v>27</v>
      </c>
      <c r="H234" s="250">
        <v>14617</v>
      </c>
      <c r="I234" s="251" t="s">
        <v>5938</v>
      </c>
      <c r="J234" s="244" t="s">
        <v>5856</v>
      </c>
      <c r="K234" s="241">
        <v>5</v>
      </c>
      <c r="L234" s="241" t="s">
        <v>5487</v>
      </c>
      <c r="M234" s="245">
        <v>38725</v>
      </c>
      <c r="N234" s="241" t="s">
        <v>2903</v>
      </c>
      <c r="O234" s="226" t="s">
        <v>2903</v>
      </c>
      <c r="P234" s="226" t="s">
        <v>5286</v>
      </c>
      <c r="Q234" s="226" t="s">
        <v>5287</v>
      </c>
      <c r="R234" s="242">
        <v>45307</v>
      </c>
      <c r="S234" s="242">
        <v>45463</v>
      </c>
      <c r="T234" s="253" t="s">
        <v>5927</v>
      </c>
      <c r="U234" s="247" t="s">
        <v>1040</v>
      </c>
      <c r="V234" s="247">
        <v>5100</v>
      </c>
    </row>
    <row r="235" spans="1:22" ht="73.5" x14ac:dyDescent="0.35">
      <c r="A235" s="249"/>
      <c r="B235" s="226" t="s">
        <v>5118</v>
      </c>
      <c r="C235" s="241" t="s">
        <v>3910</v>
      </c>
      <c r="D235" s="241" t="s">
        <v>3297</v>
      </c>
      <c r="E235" s="241" t="s">
        <v>3376</v>
      </c>
      <c r="F235" s="241" t="s">
        <v>5939</v>
      </c>
      <c r="G235" s="226" t="s">
        <v>27</v>
      </c>
      <c r="H235" s="250">
        <v>28178</v>
      </c>
      <c r="I235" s="251" t="s">
        <v>3909</v>
      </c>
      <c r="J235" s="244" t="s">
        <v>5368</v>
      </c>
      <c r="K235" s="241">
        <v>5</v>
      </c>
      <c r="L235" s="241" t="s">
        <v>5487</v>
      </c>
      <c r="M235" s="245">
        <v>38725</v>
      </c>
      <c r="N235" s="241">
        <v>4666662493</v>
      </c>
      <c r="O235" s="226" t="s">
        <v>2903</v>
      </c>
      <c r="P235" s="226" t="s">
        <v>5286</v>
      </c>
      <c r="Q235" s="226" t="s">
        <v>5287</v>
      </c>
      <c r="R235" s="242">
        <v>45307</v>
      </c>
      <c r="S235" s="242">
        <v>45463</v>
      </c>
      <c r="T235" s="253" t="s">
        <v>5927</v>
      </c>
      <c r="U235" s="247" t="s">
        <v>1040</v>
      </c>
      <c r="V235" s="247">
        <v>5100</v>
      </c>
    </row>
    <row r="236" spans="1:22" ht="73.5" x14ac:dyDescent="0.35">
      <c r="A236" s="249"/>
      <c r="B236" s="226" t="s">
        <v>5118</v>
      </c>
      <c r="C236" s="241" t="s">
        <v>5940</v>
      </c>
      <c r="D236" s="241" t="s">
        <v>2336</v>
      </c>
      <c r="E236" s="241" t="s">
        <v>1251</v>
      </c>
      <c r="F236" s="241" t="s">
        <v>5941</v>
      </c>
      <c r="G236" s="226" t="s">
        <v>27</v>
      </c>
      <c r="H236" s="250">
        <v>32077</v>
      </c>
      <c r="I236" s="251" t="s">
        <v>5942</v>
      </c>
      <c r="J236" s="244" t="s">
        <v>5623</v>
      </c>
      <c r="K236" s="241">
        <v>5</v>
      </c>
      <c r="L236" s="241" t="s">
        <v>5487</v>
      </c>
      <c r="M236" s="245">
        <v>38725</v>
      </c>
      <c r="N236" s="241" t="s">
        <v>2903</v>
      </c>
      <c r="O236" s="226" t="s">
        <v>2903</v>
      </c>
      <c r="P236" s="226" t="s">
        <v>5286</v>
      </c>
      <c r="Q236" s="226" t="s">
        <v>5287</v>
      </c>
      <c r="R236" s="242">
        <v>45307</v>
      </c>
      <c r="S236" s="242">
        <v>45463</v>
      </c>
      <c r="T236" s="253" t="s">
        <v>5927</v>
      </c>
      <c r="U236" s="247" t="s">
        <v>1040</v>
      </c>
      <c r="V236" s="247">
        <v>5100</v>
      </c>
    </row>
    <row r="237" spans="1:22" ht="73.5" x14ac:dyDescent="0.35">
      <c r="A237" s="249"/>
      <c r="B237" s="226" t="s">
        <v>5118</v>
      </c>
      <c r="C237" s="241" t="s">
        <v>5943</v>
      </c>
      <c r="D237" s="241" t="s">
        <v>1043</v>
      </c>
      <c r="E237" s="241" t="s">
        <v>1126</v>
      </c>
      <c r="F237" s="241" t="s">
        <v>5944</v>
      </c>
      <c r="G237" s="226" t="s">
        <v>27</v>
      </c>
      <c r="H237" s="250">
        <v>22484</v>
      </c>
      <c r="I237" s="251" t="s">
        <v>5945</v>
      </c>
      <c r="J237" s="244" t="s">
        <v>5623</v>
      </c>
      <c r="K237" s="241">
        <v>5</v>
      </c>
      <c r="L237" s="241" t="s">
        <v>5487</v>
      </c>
      <c r="M237" s="245">
        <v>38725</v>
      </c>
      <c r="N237" s="241">
        <v>4661155654</v>
      </c>
      <c r="O237" s="226" t="s">
        <v>2903</v>
      </c>
      <c r="P237" s="226" t="s">
        <v>5286</v>
      </c>
      <c r="Q237" s="226" t="s">
        <v>5287</v>
      </c>
      <c r="R237" s="242">
        <v>45307</v>
      </c>
      <c r="S237" s="242">
        <v>45463</v>
      </c>
      <c r="T237" s="253" t="s">
        <v>5927</v>
      </c>
      <c r="U237" s="247" t="s">
        <v>1040</v>
      </c>
      <c r="V237" s="247">
        <v>5100</v>
      </c>
    </row>
    <row r="238" spans="1:22" ht="73.5" x14ac:dyDescent="0.35">
      <c r="A238" s="249"/>
      <c r="B238" s="226" t="s">
        <v>5118</v>
      </c>
      <c r="C238" s="241" t="s">
        <v>5946</v>
      </c>
      <c r="D238" s="241" t="s">
        <v>1510</v>
      </c>
      <c r="E238" s="241" t="s">
        <v>1273</v>
      </c>
      <c r="F238" s="241" t="s">
        <v>5947</v>
      </c>
      <c r="G238" s="226" t="s">
        <v>27</v>
      </c>
      <c r="H238" s="250">
        <v>20679</v>
      </c>
      <c r="I238" s="251" t="s">
        <v>5948</v>
      </c>
      <c r="J238" s="244" t="s">
        <v>5931</v>
      </c>
      <c r="K238" s="241">
        <v>5</v>
      </c>
      <c r="L238" s="241" t="s">
        <v>5487</v>
      </c>
      <c r="M238" s="245">
        <v>38725</v>
      </c>
      <c r="N238" s="241">
        <v>4666662766</v>
      </c>
      <c r="O238" s="226" t="s">
        <v>2903</v>
      </c>
      <c r="P238" s="226" t="s">
        <v>5286</v>
      </c>
      <c r="Q238" s="226" t="s">
        <v>5287</v>
      </c>
      <c r="R238" s="242">
        <v>45307</v>
      </c>
      <c r="S238" s="242">
        <v>45463</v>
      </c>
      <c r="T238" s="253" t="s">
        <v>5927</v>
      </c>
      <c r="U238" s="247" t="s">
        <v>1040</v>
      </c>
      <c r="V238" s="247">
        <v>5100</v>
      </c>
    </row>
    <row r="239" spans="1:22" ht="73.5" x14ac:dyDescent="0.35">
      <c r="A239" s="249"/>
      <c r="B239" s="226" t="s">
        <v>5118</v>
      </c>
      <c r="C239" s="241" t="s">
        <v>2743</v>
      </c>
      <c r="D239" s="241" t="s">
        <v>4281</v>
      </c>
      <c r="E239" s="241" t="s">
        <v>2438</v>
      </c>
      <c r="F239" s="241" t="s">
        <v>5949</v>
      </c>
      <c r="G239" s="226" t="s">
        <v>27</v>
      </c>
      <c r="H239" s="250">
        <v>24408</v>
      </c>
      <c r="I239" s="251" t="s">
        <v>5950</v>
      </c>
      <c r="J239" s="244" t="s">
        <v>5496</v>
      </c>
      <c r="K239" s="241">
        <v>5</v>
      </c>
      <c r="L239" s="241" t="s">
        <v>5487</v>
      </c>
      <c r="M239" s="245">
        <v>38725</v>
      </c>
      <c r="N239" s="241">
        <v>466688411</v>
      </c>
      <c r="O239" s="226" t="s">
        <v>2903</v>
      </c>
      <c r="P239" s="226" t="s">
        <v>5286</v>
      </c>
      <c r="Q239" s="226" t="s">
        <v>5287</v>
      </c>
      <c r="R239" s="242">
        <v>45307</v>
      </c>
      <c r="S239" s="242">
        <v>45463</v>
      </c>
      <c r="T239" s="253" t="s">
        <v>5927</v>
      </c>
      <c r="U239" s="247" t="s">
        <v>1040</v>
      </c>
      <c r="V239" s="247">
        <v>5100</v>
      </c>
    </row>
    <row r="240" spans="1:22" ht="73.5" x14ac:dyDescent="0.35">
      <c r="A240" s="249"/>
      <c r="B240" s="226" t="s">
        <v>5118</v>
      </c>
      <c r="C240" s="241" t="s">
        <v>5951</v>
      </c>
      <c r="D240" s="241" t="s">
        <v>1260</v>
      </c>
      <c r="E240" s="241" t="s">
        <v>2641</v>
      </c>
      <c r="F240" s="241" t="s">
        <v>5952</v>
      </c>
      <c r="G240" s="226" t="s">
        <v>27</v>
      </c>
      <c r="H240" s="250">
        <v>19639</v>
      </c>
      <c r="I240" s="251" t="s">
        <v>5953</v>
      </c>
      <c r="J240" s="244" t="s">
        <v>5954</v>
      </c>
      <c r="K240" s="241">
        <v>5</v>
      </c>
      <c r="L240" s="241" t="s">
        <v>5487</v>
      </c>
      <c r="M240" s="245">
        <v>38725</v>
      </c>
      <c r="N240" s="241" t="s">
        <v>2903</v>
      </c>
      <c r="O240" s="226" t="s">
        <v>2903</v>
      </c>
      <c r="P240" s="226" t="s">
        <v>5286</v>
      </c>
      <c r="Q240" s="226" t="s">
        <v>5287</v>
      </c>
      <c r="R240" s="242">
        <v>45307</v>
      </c>
      <c r="S240" s="242">
        <v>45463</v>
      </c>
      <c r="T240" s="253" t="s">
        <v>5927</v>
      </c>
      <c r="U240" s="247" t="s">
        <v>1040</v>
      </c>
      <c r="V240" s="247">
        <v>5100</v>
      </c>
    </row>
    <row r="241" spans="1:22" ht="73.5" x14ac:dyDescent="0.35">
      <c r="A241" s="249"/>
      <c r="B241" s="226" t="s">
        <v>5118</v>
      </c>
      <c r="C241" s="241" t="s">
        <v>5955</v>
      </c>
      <c r="D241" s="241" t="s">
        <v>1260</v>
      </c>
      <c r="E241" s="241" t="s">
        <v>1693</v>
      </c>
      <c r="F241" s="241" t="s">
        <v>5956</v>
      </c>
      <c r="G241" s="226" t="s">
        <v>27</v>
      </c>
      <c r="H241" s="250">
        <v>34019</v>
      </c>
      <c r="I241" s="251" t="s">
        <v>5957</v>
      </c>
      <c r="J241" s="244" t="s">
        <v>5468</v>
      </c>
      <c r="K241" s="241">
        <v>5</v>
      </c>
      <c r="L241" s="241" t="s">
        <v>5487</v>
      </c>
      <c r="M241" s="245">
        <v>38725</v>
      </c>
      <c r="N241" s="241" t="s">
        <v>2903</v>
      </c>
      <c r="O241" s="226" t="s">
        <v>2903</v>
      </c>
      <c r="P241" s="226" t="s">
        <v>5286</v>
      </c>
      <c r="Q241" s="226" t="s">
        <v>5287</v>
      </c>
      <c r="R241" s="242">
        <v>45307</v>
      </c>
      <c r="S241" s="242">
        <v>45463</v>
      </c>
      <c r="T241" s="253" t="s">
        <v>5927</v>
      </c>
      <c r="U241" s="247" t="s">
        <v>1040</v>
      </c>
      <c r="V241" s="247">
        <v>5100</v>
      </c>
    </row>
    <row r="242" spans="1:22" ht="73.5" x14ac:dyDescent="0.35">
      <c r="A242" s="249"/>
      <c r="B242" s="226" t="s">
        <v>5118</v>
      </c>
      <c r="C242" s="241" t="s">
        <v>2349</v>
      </c>
      <c r="D242" s="241" t="s">
        <v>2336</v>
      </c>
      <c r="E242" s="241" t="s">
        <v>5958</v>
      </c>
      <c r="F242" s="241" t="s">
        <v>5959</v>
      </c>
      <c r="G242" s="226" t="s">
        <v>27</v>
      </c>
      <c r="H242" s="250">
        <v>26626</v>
      </c>
      <c r="I242" s="251" t="s">
        <v>5960</v>
      </c>
      <c r="J242" s="244" t="s">
        <v>5961</v>
      </c>
      <c r="K242" s="241">
        <v>5</v>
      </c>
      <c r="L242" s="241" t="s">
        <v>5487</v>
      </c>
      <c r="M242" s="245">
        <v>38725</v>
      </c>
      <c r="N242" s="241">
        <v>4661239147</v>
      </c>
      <c r="O242" s="226" t="s">
        <v>2903</v>
      </c>
      <c r="P242" s="226" t="s">
        <v>5286</v>
      </c>
      <c r="Q242" s="226" t="s">
        <v>5287</v>
      </c>
      <c r="R242" s="242">
        <v>45307</v>
      </c>
      <c r="S242" s="242">
        <v>45463</v>
      </c>
      <c r="T242" s="253" t="s">
        <v>5927</v>
      </c>
      <c r="U242" s="247" t="s">
        <v>1040</v>
      </c>
      <c r="V242" s="247">
        <v>5100</v>
      </c>
    </row>
    <row r="243" spans="1:22" ht="73.5" x14ac:dyDescent="0.35">
      <c r="A243" s="249"/>
      <c r="B243" s="226" t="s">
        <v>5118</v>
      </c>
      <c r="C243" s="241" t="s">
        <v>5497</v>
      </c>
      <c r="D243" s="241" t="s">
        <v>4285</v>
      </c>
      <c r="E243" s="241" t="s">
        <v>5335</v>
      </c>
      <c r="F243" s="241" t="s">
        <v>5962</v>
      </c>
      <c r="G243" s="226" t="s">
        <v>27</v>
      </c>
      <c r="H243" s="250">
        <v>20639</v>
      </c>
      <c r="I243" s="241" t="s">
        <v>5963</v>
      </c>
      <c r="J243" s="244" t="s">
        <v>5496</v>
      </c>
      <c r="K243" s="241">
        <v>5</v>
      </c>
      <c r="L243" s="241" t="s">
        <v>5487</v>
      </c>
      <c r="M243" s="245">
        <v>38725</v>
      </c>
      <c r="N243" s="241">
        <v>4666662568</v>
      </c>
      <c r="O243" s="226" t="s">
        <v>2903</v>
      </c>
      <c r="P243" s="226" t="s">
        <v>5286</v>
      </c>
      <c r="Q243" s="226" t="s">
        <v>5287</v>
      </c>
      <c r="R243" s="242">
        <v>45307</v>
      </c>
      <c r="S243" s="242">
        <v>45463</v>
      </c>
      <c r="T243" s="253" t="s">
        <v>5927</v>
      </c>
      <c r="U243" s="247" t="s">
        <v>1040</v>
      </c>
      <c r="V243" s="247">
        <v>5100</v>
      </c>
    </row>
    <row r="244" spans="1:22" ht="73.5" x14ac:dyDescent="0.35">
      <c r="A244" s="249"/>
      <c r="B244" s="226" t="s">
        <v>5118</v>
      </c>
      <c r="C244" s="241" t="s">
        <v>5964</v>
      </c>
      <c r="D244" s="241" t="s">
        <v>2336</v>
      </c>
      <c r="E244" s="241" t="s">
        <v>1719</v>
      </c>
      <c r="F244" s="241" t="s">
        <v>5965</v>
      </c>
      <c r="G244" s="226" t="s">
        <v>27</v>
      </c>
      <c r="H244" s="250">
        <v>25732</v>
      </c>
      <c r="I244" s="241" t="s">
        <v>5966</v>
      </c>
      <c r="J244" s="244" t="s">
        <v>5967</v>
      </c>
      <c r="K244" s="241">
        <v>18</v>
      </c>
      <c r="L244" s="241" t="s">
        <v>5487</v>
      </c>
      <c r="M244" s="245">
        <v>38725</v>
      </c>
      <c r="N244" s="241">
        <v>4666662408</v>
      </c>
      <c r="O244" s="226" t="s">
        <v>2903</v>
      </c>
      <c r="P244" s="226" t="s">
        <v>5286</v>
      </c>
      <c r="Q244" s="226" t="s">
        <v>5287</v>
      </c>
      <c r="R244" s="242">
        <v>45307</v>
      </c>
      <c r="S244" s="242">
        <v>45463</v>
      </c>
      <c r="T244" s="253" t="s">
        <v>5927</v>
      </c>
      <c r="U244" s="247" t="s">
        <v>1040</v>
      </c>
      <c r="V244" s="247">
        <v>5100</v>
      </c>
    </row>
    <row r="245" spans="1:22" ht="73.5" x14ac:dyDescent="0.35">
      <c r="A245" s="249"/>
      <c r="B245" s="226" t="s">
        <v>5118</v>
      </c>
      <c r="C245" s="241" t="s">
        <v>5968</v>
      </c>
      <c r="D245" s="241" t="s">
        <v>1264</v>
      </c>
      <c r="E245" s="241" t="s">
        <v>1546</v>
      </c>
      <c r="F245" s="241" t="s">
        <v>5969</v>
      </c>
      <c r="G245" s="226" t="s">
        <v>27</v>
      </c>
      <c r="H245" s="250">
        <v>16757</v>
      </c>
      <c r="I245" s="241" t="s">
        <v>5970</v>
      </c>
      <c r="J245" s="244" t="s">
        <v>5971</v>
      </c>
      <c r="K245" s="241">
        <v>5</v>
      </c>
      <c r="L245" s="241" t="s">
        <v>5293</v>
      </c>
      <c r="M245" s="241">
        <v>38717</v>
      </c>
      <c r="N245" s="241" t="s">
        <v>2903</v>
      </c>
      <c r="O245" s="226" t="s">
        <v>2903</v>
      </c>
      <c r="P245" s="226" t="s">
        <v>5286</v>
      </c>
      <c r="Q245" s="226" t="s">
        <v>5287</v>
      </c>
      <c r="R245" s="242">
        <v>45307</v>
      </c>
      <c r="S245" s="242">
        <v>45463</v>
      </c>
      <c r="T245" s="253" t="s">
        <v>5927</v>
      </c>
      <c r="U245" s="247" t="s">
        <v>1040</v>
      </c>
      <c r="V245" s="247">
        <v>5100</v>
      </c>
    </row>
    <row r="246" spans="1:22" ht="73.5" x14ac:dyDescent="0.35">
      <c r="A246" s="249"/>
      <c r="B246" s="226" t="s">
        <v>5118</v>
      </c>
      <c r="C246" s="241" t="s">
        <v>5972</v>
      </c>
      <c r="D246" s="241" t="s">
        <v>1047</v>
      </c>
      <c r="E246" s="241" t="s">
        <v>5973</v>
      </c>
      <c r="F246" s="241" t="s">
        <v>5974</v>
      </c>
      <c r="G246" s="226" t="s">
        <v>27</v>
      </c>
      <c r="H246" s="250">
        <v>33212</v>
      </c>
      <c r="I246" s="241" t="s">
        <v>5975</v>
      </c>
      <c r="J246" s="244" t="s">
        <v>5429</v>
      </c>
      <c r="K246" s="241">
        <v>5</v>
      </c>
      <c r="L246" s="241" t="s">
        <v>5293</v>
      </c>
      <c r="M246" s="241">
        <v>38717</v>
      </c>
      <c r="N246" s="241">
        <v>4666662428</v>
      </c>
      <c r="O246" s="226" t="s">
        <v>2903</v>
      </c>
      <c r="P246" s="226" t="s">
        <v>5286</v>
      </c>
      <c r="Q246" s="226" t="s">
        <v>5287</v>
      </c>
      <c r="R246" s="242">
        <v>45307</v>
      </c>
      <c r="S246" s="242">
        <v>45463</v>
      </c>
      <c r="T246" s="253" t="s">
        <v>5927</v>
      </c>
      <c r="U246" s="247" t="s">
        <v>1040</v>
      </c>
      <c r="V246" s="247">
        <v>5100</v>
      </c>
    </row>
    <row r="247" spans="1:22" ht="73.5" x14ac:dyDescent="0.35">
      <c r="A247" s="249"/>
      <c r="B247" s="226" t="s">
        <v>5118</v>
      </c>
      <c r="C247" s="241" t="s">
        <v>5976</v>
      </c>
      <c r="D247" s="241" t="s">
        <v>2574</v>
      </c>
      <c r="E247" s="241" t="s">
        <v>5299</v>
      </c>
      <c r="F247" s="241" t="s">
        <v>847</v>
      </c>
      <c r="G247" s="226" t="s">
        <v>27</v>
      </c>
      <c r="H247" s="250">
        <v>28771</v>
      </c>
      <c r="I247" s="241" t="s">
        <v>5977</v>
      </c>
      <c r="J247" s="244" t="s">
        <v>5302</v>
      </c>
      <c r="K247" s="241">
        <v>5</v>
      </c>
      <c r="L247" s="241" t="s">
        <v>5297</v>
      </c>
      <c r="M247" s="245">
        <v>38700</v>
      </c>
      <c r="N247" s="241">
        <v>4661006079</v>
      </c>
      <c r="O247" s="226" t="s">
        <v>2903</v>
      </c>
      <c r="P247" s="226" t="s">
        <v>5286</v>
      </c>
      <c r="Q247" s="226" t="s">
        <v>5287</v>
      </c>
      <c r="R247" s="242">
        <v>45307</v>
      </c>
      <c r="S247" s="242">
        <v>45463</v>
      </c>
      <c r="T247" s="253" t="s">
        <v>5927</v>
      </c>
      <c r="U247" s="247" t="s">
        <v>1040</v>
      </c>
      <c r="V247" s="247">
        <v>5100</v>
      </c>
    </row>
    <row r="248" spans="1:22" ht="73.5" x14ac:dyDescent="0.35">
      <c r="A248" s="249"/>
      <c r="B248" s="226" t="s">
        <v>5118</v>
      </c>
      <c r="C248" s="241" t="s">
        <v>2422</v>
      </c>
      <c r="D248" s="241" t="s">
        <v>1896</v>
      </c>
      <c r="E248" s="241" t="s">
        <v>4235</v>
      </c>
      <c r="F248" s="241" t="s">
        <v>5978</v>
      </c>
      <c r="G248" s="226" t="s">
        <v>27</v>
      </c>
      <c r="H248" s="250">
        <v>23402</v>
      </c>
      <c r="I248" s="241" t="s">
        <v>5979</v>
      </c>
      <c r="J248" s="244" t="s">
        <v>5587</v>
      </c>
      <c r="K248" s="241">
        <v>5</v>
      </c>
      <c r="L248" s="241" t="s">
        <v>5297</v>
      </c>
      <c r="M248" s="245">
        <v>38700</v>
      </c>
      <c r="N248" s="241">
        <v>4664518121</v>
      </c>
      <c r="O248" s="226" t="s">
        <v>2903</v>
      </c>
      <c r="P248" s="226" t="s">
        <v>5286</v>
      </c>
      <c r="Q248" s="226" t="s">
        <v>5287</v>
      </c>
      <c r="R248" s="242">
        <v>45307</v>
      </c>
      <c r="S248" s="242">
        <v>45463</v>
      </c>
      <c r="T248" s="253" t="s">
        <v>5927</v>
      </c>
      <c r="U248" s="247" t="s">
        <v>1040</v>
      </c>
      <c r="V248" s="247">
        <v>5100</v>
      </c>
    </row>
    <row r="249" spans="1:22" ht="73.5" x14ac:dyDescent="0.35">
      <c r="A249" s="249"/>
      <c r="B249" s="226" t="s">
        <v>5118</v>
      </c>
      <c r="C249" s="241" t="s">
        <v>2630</v>
      </c>
      <c r="D249" s="241" t="s">
        <v>4235</v>
      </c>
      <c r="E249" s="241" t="s">
        <v>5980</v>
      </c>
      <c r="F249" s="241" t="s">
        <v>5981</v>
      </c>
      <c r="G249" s="226" t="s">
        <v>27</v>
      </c>
      <c r="H249" s="250">
        <v>28111</v>
      </c>
      <c r="I249" s="241" t="s">
        <v>5982</v>
      </c>
      <c r="J249" s="244" t="s">
        <v>5368</v>
      </c>
      <c r="K249" s="241">
        <v>5</v>
      </c>
      <c r="L249" s="241" t="s">
        <v>5297</v>
      </c>
      <c r="M249" s="245">
        <v>38700</v>
      </c>
      <c r="N249" s="241">
        <v>5632282869</v>
      </c>
      <c r="O249" s="226" t="s">
        <v>2903</v>
      </c>
      <c r="P249" s="226" t="s">
        <v>5286</v>
      </c>
      <c r="Q249" s="226" t="s">
        <v>5287</v>
      </c>
      <c r="R249" s="242">
        <v>45307</v>
      </c>
      <c r="S249" s="242">
        <v>45463</v>
      </c>
      <c r="T249" s="253" t="s">
        <v>5927</v>
      </c>
      <c r="U249" s="247" t="s">
        <v>1040</v>
      </c>
      <c r="V249" s="247">
        <v>5100</v>
      </c>
    </row>
    <row r="250" spans="1:22" ht="73.5" x14ac:dyDescent="0.35">
      <c r="A250" s="249"/>
      <c r="B250" s="226" t="s">
        <v>5118</v>
      </c>
      <c r="C250" s="241" t="s">
        <v>1143</v>
      </c>
      <c r="D250" s="241" t="s">
        <v>1268</v>
      </c>
      <c r="E250" s="241" t="s">
        <v>1126</v>
      </c>
      <c r="F250" s="241" t="s">
        <v>2121</v>
      </c>
      <c r="G250" s="226" t="s">
        <v>27</v>
      </c>
      <c r="H250" s="250">
        <v>26169</v>
      </c>
      <c r="I250" s="241" t="s">
        <v>5983</v>
      </c>
      <c r="J250" s="244" t="s">
        <v>5984</v>
      </c>
      <c r="K250" s="241">
        <v>5</v>
      </c>
      <c r="L250" s="241" t="s">
        <v>5297</v>
      </c>
      <c r="M250" s="245">
        <v>38700</v>
      </c>
      <c r="N250" s="241">
        <v>4661119131</v>
      </c>
      <c r="O250" s="226" t="s">
        <v>2903</v>
      </c>
      <c r="P250" s="226" t="s">
        <v>5286</v>
      </c>
      <c r="Q250" s="226" t="s">
        <v>5287</v>
      </c>
      <c r="R250" s="242">
        <v>45307</v>
      </c>
      <c r="S250" s="242">
        <v>45463</v>
      </c>
      <c r="T250" s="253" t="s">
        <v>5927</v>
      </c>
      <c r="U250" s="247" t="s">
        <v>1040</v>
      </c>
      <c r="V250" s="247">
        <v>5100</v>
      </c>
    </row>
    <row r="251" spans="1:22" ht="73.5" x14ac:dyDescent="0.35">
      <c r="A251" s="249"/>
      <c r="B251" s="226" t="s">
        <v>5118</v>
      </c>
      <c r="C251" s="241" t="s">
        <v>1957</v>
      </c>
      <c r="D251" s="241" t="s">
        <v>1268</v>
      </c>
      <c r="E251" s="241" t="s">
        <v>1126</v>
      </c>
      <c r="F251" s="241" t="s">
        <v>5985</v>
      </c>
      <c r="G251" s="226" t="s">
        <v>27</v>
      </c>
      <c r="H251" s="250">
        <v>24622</v>
      </c>
      <c r="I251" s="241" t="s">
        <v>5986</v>
      </c>
      <c r="J251" s="244" t="s">
        <v>5296</v>
      </c>
      <c r="K251" s="241">
        <v>5</v>
      </c>
      <c r="L251" s="241" t="s">
        <v>5297</v>
      </c>
      <c r="M251" s="245">
        <v>38700</v>
      </c>
      <c r="N251" s="241">
        <v>4661217859</v>
      </c>
      <c r="O251" s="226" t="s">
        <v>2903</v>
      </c>
      <c r="P251" s="226" t="s">
        <v>5286</v>
      </c>
      <c r="Q251" s="226" t="s">
        <v>5287</v>
      </c>
      <c r="R251" s="242">
        <v>45307</v>
      </c>
      <c r="S251" s="242">
        <v>45463</v>
      </c>
      <c r="T251" s="253" t="s">
        <v>5927</v>
      </c>
      <c r="U251" s="247" t="s">
        <v>1040</v>
      </c>
      <c r="V251" s="247">
        <v>5100</v>
      </c>
    </row>
    <row r="252" spans="1:22" ht="73.5" x14ac:dyDescent="0.35">
      <c r="A252" s="249"/>
      <c r="B252" s="226" t="s">
        <v>5118</v>
      </c>
      <c r="C252" s="241" t="s">
        <v>5987</v>
      </c>
      <c r="D252" s="241" t="s">
        <v>1462</v>
      </c>
      <c r="E252" s="241" t="s">
        <v>1110</v>
      </c>
      <c r="F252" s="241" t="s">
        <v>5988</v>
      </c>
      <c r="G252" s="226" t="s">
        <v>27</v>
      </c>
      <c r="H252" s="250">
        <v>28385</v>
      </c>
      <c r="I252" s="241" t="s">
        <v>5989</v>
      </c>
      <c r="J252" s="244" t="s">
        <v>5990</v>
      </c>
      <c r="K252" s="241">
        <v>5</v>
      </c>
      <c r="L252" s="241" t="s">
        <v>5297</v>
      </c>
      <c r="M252" s="245">
        <v>38700</v>
      </c>
      <c r="N252" s="241">
        <v>4661285670</v>
      </c>
      <c r="O252" s="226" t="s">
        <v>2903</v>
      </c>
      <c r="P252" s="226" t="s">
        <v>5286</v>
      </c>
      <c r="Q252" s="226" t="s">
        <v>5287</v>
      </c>
      <c r="R252" s="242">
        <v>45307</v>
      </c>
      <c r="S252" s="242">
        <v>45463</v>
      </c>
      <c r="T252" s="253" t="s">
        <v>5927</v>
      </c>
      <c r="U252" s="247" t="s">
        <v>1040</v>
      </c>
      <c r="V252" s="247">
        <v>5100</v>
      </c>
    </row>
    <row r="253" spans="1:22" ht="73.5" x14ac:dyDescent="0.35">
      <c r="A253" s="249"/>
      <c r="B253" s="226" t="s">
        <v>5118</v>
      </c>
      <c r="C253" s="241" t="s">
        <v>5991</v>
      </c>
      <c r="D253" s="241" t="s">
        <v>1110</v>
      </c>
      <c r="E253" s="241" t="s">
        <v>5787</v>
      </c>
      <c r="F253" s="241" t="s">
        <v>5992</v>
      </c>
      <c r="G253" s="226" t="s">
        <v>27</v>
      </c>
      <c r="H253" s="250">
        <v>16374</v>
      </c>
      <c r="I253" s="241" t="s">
        <v>3299</v>
      </c>
      <c r="J253" s="244" t="s">
        <v>5603</v>
      </c>
      <c r="K253" s="241">
        <v>5</v>
      </c>
      <c r="L253" s="241" t="s">
        <v>5297</v>
      </c>
      <c r="M253" s="245">
        <v>38700</v>
      </c>
      <c r="N253" s="241">
        <v>4664518039</v>
      </c>
      <c r="O253" s="226" t="s">
        <v>2903</v>
      </c>
      <c r="P253" s="226" t="s">
        <v>5286</v>
      </c>
      <c r="Q253" s="226" t="s">
        <v>5287</v>
      </c>
      <c r="R253" s="242">
        <v>45307</v>
      </c>
      <c r="S253" s="242">
        <v>45463</v>
      </c>
      <c r="T253" s="253" t="s">
        <v>5927</v>
      </c>
      <c r="U253" s="247" t="s">
        <v>1040</v>
      </c>
      <c r="V253" s="247">
        <v>5100</v>
      </c>
    </row>
    <row r="254" spans="1:22" ht="73.5" x14ac:dyDescent="0.35">
      <c r="A254" s="249"/>
      <c r="B254" s="226" t="s">
        <v>5118</v>
      </c>
      <c r="C254" s="241" t="s">
        <v>5993</v>
      </c>
      <c r="D254" s="241" t="s">
        <v>5578</v>
      </c>
      <c r="E254" s="241" t="s">
        <v>5994</v>
      </c>
      <c r="F254" s="241" t="s">
        <v>5995</v>
      </c>
      <c r="G254" s="226" t="s">
        <v>27</v>
      </c>
      <c r="H254" s="250">
        <v>26984</v>
      </c>
      <c r="I254" s="241" t="s">
        <v>5996</v>
      </c>
      <c r="J254" s="244" t="s">
        <v>5997</v>
      </c>
      <c r="K254" s="241">
        <v>18</v>
      </c>
      <c r="L254" s="241" t="s">
        <v>1683</v>
      </c>
      <c r="M254" s="245">
        <v>38724</v>
      </c>
      <c r="N254" s="241">
        <v>4661342971</v>
      </c>
      <c r="O254" s="226" t="s">
        <v>2903</v>
      </c>
      <c r="P254" s="226" t="s">
        <v>5286</v>
      </c>
      <c r="Q254" s="226" t="s">
        <v>5287</v>
      </c>
      <c r="R254" s="242">
        <v>45307</v>
      </c>
      <c r="S254" s="242">
        <v>45463</v>
      </c>
      <c r="T254" s="253" t="s">
        <v>5927</v>
      </c>
      <c r="U254" s="247" t="s">
        <v>1040</v>
      </c>
      <c r="V254" s="247">
        <v>5100</v>
      </c>
    </row>
    <row r="255" spans="1:22" ht="73.5" x14ac:dyDescent="0.35">
      <c r="A255" s="249"/>
      <c r="B255" s="226" t="s">
        <v>5118</v>
      </c>
      <c r="C255" s="241" t="s">
        <v>1949</v>
      </c>
      <c r="D255" s="241" t="s">
        <v>5483</v>
      </c>
      <c r="E255" s="241" t="s">
        <v>5465</v>
      </c>
      <c r="F255" s="241" t="s">
        <v>921</v>
      </c>
      <c r="G255" s="226" t="s">
        <v>27</v>
      </c>
      <c r="H255" s="250">
        <v>27612</v>
      </c>
      <c r="I255" s="241" t="s">
        <v>5998</v>
      </c>
      <c r="J255" s="244" t="s">
        <v>5999</v>
      </c>
      <c r="K255" s="241">
        <v>5</v>
      </c>
      <c r="L255" s="241" t="s">
        <v>5614</v>
      </c>
      <c r="M255" s="245">
        <v>38713</v>
      </c>
      <c r="N255" s="241" t="s">
        <v>6000</v>
      </c>
      <c r="O255" s="226" t="s">
        <v>2903</v>
      </c>
      <c r="P255" s="226" t="s">
        <v>5286</v>
      </c>
      <c r="Q255" s="226" t="s">
        <v>5287</v>
      </c>
      <c r="R255" s="242">
        <v>45307</v>
      </c>
      <c r="S255" s="242">
        <v>45463</v>
      </c>
      <c r="T255" s="253" t="s">
        <v>5927</v>
      </c>
      <c r="U255" s="247" t="s">
        <v>1040</v>
      </c>
      <c r="V255" s="247">
        <v>5100</v>
      </c>
    </row>
    <row r="256" spans="1:22" ht="73.5" x14ac:dyDescent="0.35">
      <c r="A256" s="249"/>
      <c r="B256" s="226" t="s">
        <v>5118</v>
      </c>
      <c r="C256" s="241" t="s">
        <v>1998</v>
      </c>
      <c r="D256" s="241" t="s">
        <v>1506</v>
      </c>
      <c r="E256" s="241" t="s">
        <v>1260</v>
      </c>
      <c r="F256" s="241" t="s">
        <v>6001</v>
      </c>
      <c r="G256" s="226" t="s">
        <v>27</v>
      </c>
      <c r="H256" s="250">
        <v>34641</v>
      </c>
      <c r="I256" s="241" t="s">
        <v>6002</v>
      </c>
      <c r="J256" s="244" t="s">
        <v>6003</v>
      </c>
      <c r="K256" s="241">
        <v>19</v>
      </c>
      <c r="L256" s="241" t="s">
        <v>2194</v>
      </c>
      <c r="M256" s="245">
        <v>38710</v>
      </c>
      <c r="N256" s="241">
        <v>4661000830</v>
      </c>
      <c r="O256" s="226" t="s">
        <v>2903</v>
      </c>
      <c r="P256" s="226" t="s">
        <v>5286</v>
      </c>
      <c r="Q256" s="226" t="s">
        <v>5287</v>
      </c>
      <c r="R256" s="242">
        <v>45307</v>
      </c>
      <c r="S256" s="242">
        <v>45463</v>
      </c>
      <c r="T256" s="253" t="s">
        <v>5927</v>
      </c>
      <c r="U256" s="247" t="s">
        <v>1040</v>
      </c>
      <c r="V256" s="247">
        <v>5100</v>
      </c>
    </row>
    <row r="257" spans="1:22" ht="73.5" x14ac:dyDescent="0.35">
      <c r="A257" s="249"/>
      <c r="B257" s="226" t="s">
        <v>5118</v>
      </c>
      <c r="C257" s="241" t="s">
        <v>6004</v>
      </c>
      <c r="D257" s="241" t="s">
        <v>1693</v>
      </c>
      <c r="E257" s="241" t="s">
        <v>6005</v>
      </c>
      <c r="F257" s="241" t="s">
        <v>6006</v>
      </c>
      <c r="G257" s="226" t="s">
        <v>27</v>
      </c>
      <c r="H257" s="250">
        <v>31279</v>
      </c>
      <c r="I257" s="241" t="s">
        <v>6007</v>
      </c>
      <c r="J257" s="244" t="s">
        <v>6008</v>
      </c>
      <c r="K257" s="241">
        <v>5</v>
      </c>
      <c r="L257" s="241" t="s">
        <v>2194</v>
      </c>
      <c r="M257" s="245">
        <v>38710</v>
      </c>
      <c r="N257" s="241">
        <v>4661471356</v>
      </c>
      <c r="O257" s="226" t="s">
        <v>2903</v>
      </c>
      <c r="P257" s="226" t="s">
        <v>5286</v>
      </c>
      <c r="Q257" s="226" t="s">
        <v>5287</v>
      </c>
      <c r="R257" s="242">
        <v>45307</v>
      </c>
      <c r="S257" s="242">
        <v>45463</v>
      </c>
      <c r="T257" s="253" t="s">
        <v>5927</v>
      </c>
      <c r="U257" s="247" t="s">
        <v>1040</v>
      </c>
      <c r="V257" s="247">
        <v>5100</v>
      </c>
    </row>
    <row r="258" spans="1:22" ht="73.5" x14ac:dyDescent="0.35">
      <c r="A258" s="249"/>
      <c r="B258" s="226" t="s">
        <v>5118</v>
      </c>
      <c r="C258" s="241" t="s">
        <v>6009</v>
      </c>
      <c r="D258" s="241" t="s">
        <v>1268</v>
      </c>
      <c r="E258" s="241" t="s">
        <v>6010</v>
      </c>
      <c r="F258" s="241" t="s">
        <v>6011</v>
      </c>
      <c r="G258" s="226" t="s">
        <v>27</v>
      </c>
      <c r="H258" s="250">
        <v>38116</v>
      </c>
      <c r="I258" s="241" t="s">
        <v>6012</v>
      </c>
      <c r="J258" s="244" t="s">
        <v>5324</v>
      </c>
      <c r="K258" s="241">
        <v>5</v>
      </c>
      <c r="L258" s="241" t="s">
        <v>2741</v>
      </c>
      <c r="M258" s="245">
        <v>38710</v>
      </c>
      <c r="N258" s="241">
        <v>4661074934</v>
      </c>
      <c r="O258" s="226" t="s">
        <v>2903</v>
      </c>
      <c r="P258" s="226" t="s">
        <v>5286</v>
      </c>
      <c r="Q258" s="226" t="s">
        <v>5287</v>
      </c>
      <c r="R258" s="242">
        <v>45307</v>
      </c>
      <c r="S258" s="242">
        <v>45463</v>
      </c>
      <c r="T258" s="253" t="s">
        <v>5927</v>
      </c>
      <c r="U258" s="247" t="s">
        <v>1040</v>
      </c>
      <c r="V258" s="247">
        <v>5100</v>
      </c>
    </row>
    <row r="259" spans="1:22" ht="73.5" x14ac:dyDescent="0.35">
      <c r="A259" s="249"/>
      <c r="B259" s="226" t="s">
        <v>5118</v>
      </c>
      <c r="C259" s="241" t="s">
        <v>2422</v>
      </c>
      <c r="D259" s="241" t="s">
        <v>2495</v>
      </c>
      <c r="E259" s="241" t="s">
        <v>4267</v>
      </c>
      <c r="F259" s="241" t="s">
        <v>6013</v>
      </c>
      <c r="G259" s="226" t="s">
        <v>27</v>
      </c>
      <c r="H259" s="250">
        <v>24402</v>
      </c>
      <c r="I259" s="241" t="s">
        <v>6014</v>
      </c>
      <c r="J259" s="244" t="s">
        <v>5338</v>
      </c>
      <c r="K259" s="241">
        <v>5</v>
      </c>
      <c r="L259" s="241" t="s">
        <v>2741</v>
      </c>
      <c r="M259" s="245">
        <v>38710</v>
      </c>
      <c r="N259" s="241">
        <v>4664514008</v>
      </c>
      <c r="O259" s="226" t="s">
        <v>2903</v>
      </c>
      <c r="P259" s="226" t="s">
        <v>5286</v>
      </c>
      <c r="Q259" s="226" t="s">
        <v>5287</v>
      </c>
      <c r="R259" s="242">
        <v>45307</v>
      </c>
      <c r="S259" s="242">
        <v>45463</v>
      </c>
      <c r="T259" s="253" t="s">
        <v>5927</v>
      </c>
      <c r="U259" s="247" t="s">
        <v>1040</v>
      </c>
      <c r="V259" s="247">
        <v>5100</v>
      </c>
    </row>
    <row r="260" spans="1:22" ht="73.5" x14ac:dyDescent="0.35">
      <c r="A260" s="249"/>
      <c r="B260" s="226" t="s">
        <v>5118</v>
      </c>
      <c r="C260" s="241" t="s">
        <v>6015</v>
      </c>
      <c r="D260" s="241" t="s">
        <v>4191</v>
      </c>
      <c r="E260" s="241" t="s">
        <v>6016</v>
      </c>
      <c r="F260" s="241" t="s">
        <v>6017</v>
      </c>
      <c r="G260" s="226" t="s">
        <v>27</v>
      </c>
      <c r="H260" s="250">
        <v>21403</v>
      </c>
      <c r="I260" s="241" t="s">
        <v>6018</v>
      </c>
      <c r="J260" s="244" t="s">
        <v>5623</v>
      </c>
      <c r="K260" s="241">
        <v>5</v>
      </c>
      <c r="L260" s="241" t="s">
        <v>2741</v>
      </c>
      <c r="M260" s="245">
        <v>38710</v>
      </c>
      <c r="N260" s="241">
        <v>4661850930</v>
      </c>
      <c r="O260" s="226" t="s">
        <v>2903</v>
      </c>
      <c r="P260" s="226" t="s">
        <v>5286</v>
      </c>
      <c r="Q260" s="226" t="s">
        <v>5287</v>
      </c>
      <c r="R260" s="242">
        <v>45307</v>
      </c>
      <c r="S260" s="242">
        <v>45463</v>
      </c>
      <c r="T260" s="253" t="s">
        <v>5927</v>
      </c>
      <c r="U260" s="247" t="s">
        <v>1040</v>
      </c>
      <c r="V260" s="247">
        <v>5100</v>
      </c>
    </row>
    <row r="261" spans="1:22" ht="73.5" x14ac:dyDescent="0.35">
      <c r="A261" s="249"/>
      <c r="B261" s="226" t="s">
        <v>5118</v>
      </c>
      <c r="C261" s="241" t="s">
        <v>6019</v>
      </c>
      <c r="D261" s="241" t="s">
        <v>2336</v>
      </c>
      <c r="E261" s="241" t="s">
        <v>4332</v>
      </c>
      <c r="F261" s="241" t="s">
        <v>6020</v>
      </c>
      <c r="G261" s="226" t="s">
        <v>27</v>
      </c>
      <c r="H261" s="250">
        <v>22850</v>
      </c>
      <c r="I261" s="241" t="s">
        <v>6021</v>
      </c>
      <c r="J261" s="244" t="s">
        <v>6022</v>
      </c>
      <c r="K261" s="241">
        <v>5</v>
      </c>
      <c r="L261" s="241" t="s">
        <v>2741</v>
      </c>
      <c r="M261" s="245">
        <v>38710</v>
      </c>
      <c r="N261" s="241">
        <v>4661079220</v>
      </c>
      <c r="O261" s="226" t="s">
        <v>2903</v>
      </c>
      <c r="P261" s="226" t="s">
        <v>5286</v>
      </c>
      <c r="Q261" s="226" t="s">
        <v>5287</v>
      </c>
      <c r="R261" s="242">
        <v>45307</v>
      </c>
      <c r="S261" s="242">
        <v>45463</v>
      </c>
      <c r="T261" s="253" t="s">
        <v>5927</v>
      </c>
      <c r="U261" s="247" t="s">
        <v>1040</v>
      </c>
      <c r="V261" s="247">
        <v>5100</v>
      </c>
    </row>
    <row r="262" spans="1:22" ht="73.5" x14ac:dyDescent="0.35">
      <c r="A262" s="249"/>
      <c r="B262" s="226" t="s">
        <v>5118</v>
      </c>
      <c r="C262" s="241" t="s">
        <v>2630</v>
      </c>
      <c r="D262" s="241" t="s">
        <v>2336</v>
      </c>
      <c r="E262" s="241" t="s">
        <v>1719</v>
      </c>
      <c r="F262" s="241" t="s">
        <v>6023</v>
      </c>
      <c r="G262" s="226" t="s">
        <v>27</v>
      </c>
      <c r="H262" s="250">
        <v>19909</v>
      </c>
      <c r="I262" s="241" t="s">
        <v>6024</v>
      </c>
      <c r="J262" s="244" t="s">
        <v>5338</v>
      </c>
      <c r="K262" s="241">
        <v>5</v>
      </c>
      <c r="L262" s="241" t="s">
        <v>2741</v>
      </c>
      <c r="M262" s="245">
        <v>38710</v>
      </c>
      <c r="N262" s="241" t="s">
        <v>2903</v>
      </c>
      <c r="O262" s="226" t="s">
        <v>2903</v>
      </c>
      <c r="P262" s="226" t="s">
        <v>5286</v>
      </c>
      <c r="Q262" s="226" t="s">
        <v>5287</v>
      </c>
      <c r="R262" s="242">
        <v>45307</v>
      </c>
      <c r="S262" s="242">
        <v>45463</v>
      </c>
      <c r="T262" s="253" t="s">
        <v>5927</v>
      </c>
      <c r="U262" s="247" t="s">
        <v>1040</v>
      </c>
      <c r="V262" s="247">
        <v>5100</v>
      </c>
    </row>
    <row r="263" spans="1:22" ht="73.5" x14ac:dyDescent="0.35">
      <c r="A263" s="249"/>
      <c r="B263" s="226" t="s">
        <v>5118</v>
      </c>
      <c r="C263" s="241" t="s">
        <v>1255</v>
      </c>
      <c r="D263" s="241" t="s">
        <v>6025</v>
      </c>
      <c r="E263" s="241" t="s">
        <v>1260</v>
      </c>
      <c r="F263" s="241" t="s">
        <v>6026</v>
      </c>
      <c r="G263" s="226" t="s">
        <v>27</v>
      </c>
      <c r="H263" s="250">
        <v>27211</v>
      </c>
      <c r="I263" s="241" t="s">
        <v>6027</v>
      </c>
      <c r="J263" s="265" t="s">
        <v>5623</v>
      </c>
      <c r="K263" s="241">
        <v>5</v>
      </c>
      <c r="L263" s="241" t="s">
        <v>2741</v>
      </c>
      <c r="M263" s="245">
        <v>38710</v>
      </c>
      <c r="N263" s="241">
        <v>4664514470</v>
      </c>
      <c r="O263" s="226" t="s">
        <v>2903</v>
      </c>
      <c r="P263" s="226" t="s">
        <v>5286</v>
      </c>
      <c r="Q263" s="226" t="s">
        <v>5287</v>
      </c>
      <c r="R263" s="242">
        <v>45307</v>
      </c>
      <c r="S263" s="242">
        <v>45463</v>
      </c>
      <c r="T263" s="253" t="s">
        <v>5927</v>
      </c>
      <c r="U263" s="247" t="s">
        <v>1040</v>
      </c>
      <c r="V263" s="247">
        <v>5100</v>
      </c>
    </row>
    <row r="264" spans="1:22" ht="73.5" x14ac:dyDescent="0.35">
      <c r="A264" s="249"/>
      <c r="B264" s="226" t="s">
        <v>5118</v>
      </c>
      <c r="C264" s="241" t="s">
        <v>3405</v>
      </c>
      <c r="D264" s="241" t="s">
        <v>1251</v>
      </c>
      <c r="E264" s="241" t="s">
        <v>1281</v>
      </c>
      <c r="F264" s="241" t="s">
        <v>6028</v>
      </c>
      <c r="G264" s="226" t="s">
        <v>27</v>
      </c>
      <c r="H264" s="250">
        <v>37207</v>
      </c>
      <c r="I264" s="241" t="s">
        <v>6029</v>
      </c>
      <c r="J264" s="244" t="s">
        <v>6030</v>
      </c>
      <c r="K264" s="241">
        <v>18</v>
      </c>
      <c r="L264" s="241" t="s">
        <v>2741</v>
      </c>
      <c r="M264" s="245">
        <v>38710</v>
      </c>
      <c r="N264" s="241" t="s">
        <v>2903</v>
      </c>
      <c r="O264" s="226" t="s">
        <v>2903</v>
      </c>
      <c r="P264" s="226" t="s">
        <v>5286</v>
      </c>
      <c r="Q264" s="226" t="s">
        <v>5287</v>
      </c>
      <c r="R264" s="242">
        <v>45307</v>
      </c>
      <c r="S264" s="242">
        <v>45463</v>
      </c>
      <c r="T264" s="253" t="s">
        <v>5927</v>
      </c>
      <c r="U264" s="247" t="s">
        <v>1040</v>
      </c>
      <c r="V264" s="247">
        <v>5100</v>
      </c>
    </row>
    <row r="265" spans="1:22" ht="73.5" x14ac:dyDescent="0.35">
      <c r="A265" s="249"/>
      <c r="B265" s="226" t="s">
        <v>5118</v>
      </c>
      <c r="C265" s="241" t="s">
        <v>6031</v>
      </c>
      <c r="D265" s="241" t="s">
        <v>4267</v>
      </c>
      <c r="E265" s="241" t="s">
        <v>2812</v>
      </c>
      <c r="F265" s="241" t="s">
        <v>6032</v>
      </c>
      <c r="G265" s="226" t="s">
        <v>27</v>
      </c>
      <c r="H265" s="250">
        <v>28762</v>
      </c>
      <c r="I265" s="241" t="s">
        <v>6033</v>
      </c>
      <c r="J265" s="244" t="s">
        <v>5348</v>
      </c>
      <c r="K265" s="241">
        <v>5</v>
      </c>
      <c r="L265" s="241" t="s">
        <v>5501</v>
      </c>
      <c r="M265" s="245">
        <v>38712</v>
      </c>
      <c r="N265" s="241">
        <v>4661151344</v>
      </c>
      <c r="O265" s="226" t="s">
        <v>2903</v>
      </c>
      <c r="P265" s="226" t="s">
        <v>5286</v>
      </c>
      <c r="Q265" s="226" t="s">
        <v>5287</v>
      </c>
      <c r="R265" s="242">
        <v>45307</v>
      </c>
      <c r="S265" s="242">
        <v>45463</v>
      </c>
      <c r="T265" s="253" t="s">
        <v>5927</v>
      </c>
      <c r="U265" s="247" t="s">
        <v>1040</v>
      </c>
      <c r="V265" s="247">
        <v>5100</v>
      </c>
    </row>
    <row r="266" spans="1:22" ht="73.5" x14ac:dyDescent="0.35">
      <c r="A266" s="249"/>
      <c r="B266" s="226" t="s">
        <v>5118</v>
      </c>
      <c r="C266" s="241" t="s">
        <v>6034</v>
      </c>
      <c r="D266" s="241" t="s">
        <v>5483</v>
      </c>
      <c r="E266" s="241" t="s">
        <v>5465</v>
      </c>
      <c r="F266" s="241" t="s">
        <v>6035</v>
      </c>
      <c r="G266" s="226" t="s">
        <v>27</v>
      </c>
      <c r="H266" s="250">
        <v>25600</v>
      </c>
      <c r="I266" s="241" t="s">
        <v>6036</v>
      </c>
      <c r="J266" s="244" t="s">
        <v>5507</v>
      </c>
      <c r="K266" s="241">
        <v>5</v>
      </c>
      <c r="L266" s="241" t="s">
        <v>5501</v>
      </c>
      <c r="M266" s="245">
        <v>38712</v>
      </c>
      <c r="N266" s="241">
        <v>4666680005</v>
      </c>
      <c r="O266" s="226" t="s">
        <v>2903</v>
      </c>
      <c r="P266" s="226" t="s">
        <v>5286</v>
      </c>
      <c r="Q266" s="226" t="s">
        <v>5287</v>
      </c>
      <c r="R266" s="242">
        <v>45307</v>
      </c>
      <c r="S266" s="242">
        <v>45463</v>
      </c>
      <c r="T266" s="253" t="s">
        <v>5927</v>
      </c>
      <c r="U266" s="247" t="s">
        <v>1040</v>
      </c>
      <c r="V266" s="247">
        <v>5100</v>
      </c>
    </row>
    <row r="267" spans="1:22" ht="73.5" x14ac:dyDescent="0.35">
      <c r="A267" s="249"/>
      <c r="B267" s="226" t="s">
        <v>5118</v>
      </c>
      <c r="C267" s="241" t="s">
        <v>2330</v>
      </c>
      <c r="D267" s="241" t="s">
        <v>1217</v>
      </c>
      <c r="E267" s="241" t="s">
        <v>1348</v>
      </c>
      <c r="F267" s="241" t="s">
        <v>6037</v>
      </c>
      <c r="G267" s="226" t="s">
        <v>27</v>
      </c>
      <c r="H267" s="250">
        <v>30886</v>
      </c>
      <c r="I267" s="241" t="s">
        <v>6038</v>
      </c>
      <c r="J267" s="244" t="s">
        <v>6039</v>
      </c>
      <c r="K267" s="241">
        <v>5</v>
      </c>
      <c r="L267" s="241" t="s">
        <v>1774</v>
      </c>
      <c r="M267" s="245">
        <v>38706</v>
      </c>
      <c r="N267" s="241">
        <v>4661603778</v>
      </c>
      <c r="O267" s="226" t="s">
        <v>2903</v>
      </c>
      <c r="P267" s="226" t="s">
        <v>5286</v>
      </c>
      <c r="Q267" s="226" t="s">
        <v>5287</v>
      </c>
      <c r="R267" s="242">
        <v>45307</v>
      </c>
      <c r="S267" s="242">
        <v>45463</v>
      </c>
      <c r="T267" s="253" t="s">
        <v>5927</v>
      </c>
      <c r="U267" s="247" t="s">
        <v>1040</v>
      </c>
      <c r="V267" s="247">
        <v>5100</v>
      </c>
    </row>
    <row r="268" spans="1:22" ht="73.5" x14ac:dyDescent="0.35">
      <c r="A268" s="249"/>
      <c r="B268" s="226" t="s">
        <v>5118</v>
      </c>
      <c r="C268" s="241" t="s">
        <v>5508</v>
      </c>
      <c r="D268" s="241" t="s">
        <v>2224</v>
      </c>
      <c r="E268" s="241" t="s">
        <v>1260</v>
      </c>
      <c r="F268" s="241" t="s">
        <v>6040</v>
      </c>
      <c r="G268" s="226" t="s">
        <v>27</v>
      </c>
      <c r="H268" s="250">
        <v>26395</v>
      </c>
      <c r="I268" s="241" t="s">
        <v>6041</v>
      </c>
      <c r="J268" s="244" t="s">
        <v>5693</v>
      </c>
      <c r="K268" s="241">
        <v>5</v>
      </c>
      <c r="L268" s="241" t="s">
        <v>1807</v>
      </c>
      <c r="M268" s="245">
        <v>38709</v>
      </c>
      <c r="N268" s="241">
        <v>4661051787</v>
      </c>
      <c r="O268" s="226" t="s">
        <v>2903</v>
      </c>
      <c r="P268" s="226" t="s">
        <v>5286</v>
      </c>
      <c r="Q268" s="226" t="s">
        <v>5287</v>
      </c>
      <c r="R268" s="242">
        <v>45307</v>
      </c>
      <c r="S268" s="242">
        <v>45463</v>
      </c>
      <c r="T268" s="253" t="s">
        <v>5927</v>
      </c>
      <c r="U268" s="247" t="s">
        <v>1040</v>
      </c>
      <c r="V268" s="247">
        <v>5100</v>
      </c>
    </row>
    <row r="269" spans="1:22" ht="73.5" x14ac:dyDescent="0.35">
      <c r="A269" s="249"/>
      <c r="B269" s="226" t="s">
        <v>5118</v>
      </c>
      <c r="C269" s="241" t="s">
        <v>6042</v>
      </c>
      <c r="D269" s="241" t="s">
        <v>1462</v>
      </c>
      <c r="E269" s="241" t="s">
        <v>1243</v>
      </c>
      <c r="F269" s="241" t="s">
        <v>5136</v>
      </c>
      <c r="G269" s="226" t="s">
        <v>27</v>
      </c>
      <c r="H269" s="250">
        <v>21016</v>
      </c>
      <c r="I269" s="241" t="s">
        <v>5137</v>
      </c>
      <c r="J269" s="244" t="s">
        <v>6043</v>
      </c>
      <c r="K269" s="241">
        <v>5</v>
      </c>
      <c r="L269" s="241" t="s">
        <v>1807</v>
      </c>
      <c r="M269" s="245">
        <v>38709</v>
      </c>
      <c r="N269" s="241">
        <v>4661159881</v>
      </c>
      <c r="O269" s="226" t="s">
        <v>2903</v>
      </c>
      <c r="P269" s="226" t="s">
        <v>5286</v>
      </c>
      <c r="Q269" s="226" t="s">
        <v>5287</v>
      </c>
      <c r="R269" s="242">
        <v>45307</v>
      </c>
      <c r="S269" s="242">
        <v>45463</v>
      </c>
      <c r="T269" s="253" t="s">
        <v>5927</v>
      </c>
      <c r="U269" s="247" t="s">
        <v>1040</v>
      </c>
      <c r="V269" s="247">
        <v>5100</v>
      </c>
    </row>
    <row r="270" spans="1:22" ht="73.5" x14ac:dyDescent="0.35">
      <c r="A270" s="249"/>
      <c r="B270" s="226" t="s">
        <v>5118</v>
      </c>
      <c r="C270" s="241" t="s">
        <v>6044</v>
      </c>
      <c r="D270" s="241" t="s">
        <v>4267</v>
      </c>
      <c r="E270" s="241" t="s">
        <v>1569</v>
      </c>
      <c r="F270" s="241" t="s">
        <v>6045</v>
      </c>
      <c r="G270" s="226" t="s">
        <v>27</v>
      </c>
      <c r="H270" s="250">
        <v>26469</v>
      </c>
      <c r="I270" s="241" t="s">
        <v>6046</v>
      </c>
      <c r="J270" s="244" t="s">
        <v>5338</v>
      </c>
      <c r="K270" s="241">
        <v>5</v>
      </c>
      <c r="L270" s="241" t="s">
        <v>1807</v>
      </c>
      <c r="M270" s="245">
        <v>38700</v>
      </c>
      <c r="N270" s="241">
        <v>4661605635</v>
      </c>
      <c r="O270" s="226" t="s">
        <v>2903</v>
      </c>
      <c r="P270" s="226" t="s">
        <v>5286</v>
      </c>
      <c r="Q270" s="226" t="s">
        <v>5287</v>
      </c>
      <c r="R270" s="242">
        <v>45307</v>
      </c>
      <c r="S270" s="242">
        <v>45463</v>
      </c>
      <c r="T270" s="253" t="s">
        <v>5927</v>
      </c>
      <c r="U270" s="247" t="s">
        <v>1040</v>
      </c>
      <c r="V270" s="247">
        <v>5100</v>
      </c>
    </row>
    <row r="271" spans="1:22" ht="73.5" x14ac:dyDescent="0.35">
      <c r="A271" s="249"/>
      <c r="B271" s="226" t="s">
        <v>5118</v>
      </c>
      <c r="C271" s="241" t="s">
        <v>2437</v>
      </c>
      <c r="D271" s="241" t="s">
        <v>2574</v>
      </c>
      <c r="E271" s="241" t="s">
        <v>2574</v>
      </c>
      <c r="F271" s="241" t="s">
        <v>2983</v>
      </c>
      <c r="G271" s="226" t="s">
        <v>27</v>
      </c>
      <c r="H271" s="250">
        <v>30166</v>
      </c>
      <c r="I271" s="241" t="s">
        <v>2984</v>
      </c>
      <c r="J271" s="244" t="s">
        <v>5643</v>
      </c>
      <c r="K271" s="241">
        <v>5</v>
      </c>
      <c r="L271" s="241" t="s">
        <v>6047</v>
      </c>
      <c r="M271" s="245">
        <v>38709</v>
      </c>
      <c r="N271" s="241">
        <v>4664518266</v>
      </c>
      <c r="O271" s="226" t="s">
        <v>2903</v>
      </c>
      <c r="P271" s="226" t="s">
        <v>5286</v>
      </c>
      <c r="Q271" s="226" t="s">
        <v>5287</v>
      </c>
      <c r="R271" s="242">
        <v>45307</v>
      </c>
      <c r="S271" s="242">
        <v>45463</v>
      </c>
      <c r="T271" s="253" t="s">
        <v>5927</v>
      </c>
      <c r="U271" s="247" t="s">
        <v>1040</v>
      </c>
      <c r="V271" s="247">
        <v>5100</v>
      </c>
    </row>
    <row r="272" spans="1:22" ht="73.5" x14ac:dyDescent="0.35">
      <c r="A272" s="249"/>
      <c r="B272" s="226" t="s">
        <v>5118</v>
      </c>
      <c r="C272" s="241" t="s">
        <v>6048</v>
      </c>
      <c r="D272" s="241" t="s">
        <v>1052</v>
      </c>
      <c r="E272" s="241" t="s">
        <v>1126</v>
      </c>
      <c r="F272" s="241" t="s">
        <v>6049</v>
      </c>
      <c r="G272" s="226" t="s">
        <v>27</v>
      </c>
      <c r="H272" s="250">
        <v>35500</v>
      </c>
      <c r="I272" s="241" t="s">
        <v>6050</v>
      </c>
      <c r="J272" s="244" t="s">
        <v>6051</v>
      </c>
      <c r="K272" s="241">
        <v>5</v>
      </c>
      <c r="L272" s="241" t="s">
        <v>1826</v>
      </c>
      <c r="M272" s="245">
        <v>38720</v>
      </c>
      <c r="N272" s="241">
        <v>4666696571</v>
      </c>
      <c r="O272" s="226" t="s">
        <v>2903</v>
      </c>
      <c r="P272" s="226" t="s">
        <v>5286</v>
      </c>
      <c r="Q272" s="226" t="s">
        <v>5287</v>
      </c>
      <c r="R272" s="242">
        <v>45307</v>
      </c>
      <c r="S272" s="242">
        <v>45463</v>
      </c>
      <c r="T272" s="253" t="s">
        <v>5927</v>
      </c>
      <c r="U272" s="247" t="s">
        <v>1040</v>
      </c>
      <c r="V272" s="247">
        <v>5100</v>
      </c>
    </row>
    <row r="273" spans="1:22" ht="73.5" x14ac:dyDescent="0.35">
      <c r="A273" s="249"/>
      <c r="B273" s="226" t="s">
        <v>5118</v>
      </c>
      <c r="C273" s="241" t="s">
        <v>6009</v>
      </c>
      <c r="D273" s="241" t="s">
        <v>1303</v>
      </c>
      <c r="E273" s="241" t="s">
        <v>1427</v>
      </c>
      <c r="F273" s="241" t="s">
        <v>6052</v>
      </c>
      <c r="G273" s="226" t="s">
        <v>27</v>
      </c>
      <c r="H273" s="250">
        <v>38387</v>
      </c>
      <c r="I273" s="241" t="s">
        <v>6053</v>
      </c>
      <c r="J273" s="244" t="s">
        <v>6054</v>
      </c>
      <c r="K273" s="241">
        <v>5</v>
      </c>
      <c r="L273" s="241" t="s">
        <v>1826</v>
      </c>
      <c r="M273" s="245">
        <v>38720</v>
      </c>
      <c r="N273" s="241" t="s">
        <v>2903</v>
      </c>
      <c r="O273" s="226" t="s">
        <v>2903</v>
      </c>
      <c r="P273" s="226" t="s">
        <v>5286</v>
      </c>
      <c r="Q273" s="226" t="s">
        <v>5287</v>
      </c>
      <c r="R273" s="242">
        <v>45307</v>
      </c>
      <c r="S273" s="242">
        <v>45463</v>
      </c>
      <c r="T273" s="253" t="s">
        <v>5927</v>
      </c>
      <c r="U273" s="247" t="s">
        <v>1040</v>
      </c>
      <c r="V273" s="247">
        <v>5100</v>
      </c>
    </row>
    <row r="274" spans="1:22" ht="73.5" x14ac:dyDescent="0.35">
      <c r="A274" s="249"/>
      <c r="B274" s="226" t="s">
        <v>5118</v>
      </c>
      <c r="C274" s="241" t="s">
        <v>6055</v>
      </c>
      <c r="D274" s="241" t="s">
        <v>1251</v>
      </c>
      <c r="E274" s="241" t="s">
        <v>1184</v>
      </c>
      <c r="F274" s="241" t="s">
        <v>6056</v>
      </c>
      <c r="G274" s="226" t="s">
        <v>27</v>
      </c>
      <c r="H274" s="250">
        <v>29412</v>
      </c>
      <c r="I274" s="241" t="s">
        <v>6057</v>
      </c>
      <c r="J274" s="244" t="s">
        <v>6058</v>
      </c>
      <c r="K274" s="241">
        <v>5</v>
      </c>
      <c r="L274" s="241" t="s">
        <v>1826</v>
      </c>
      <c r="M274" s="245">
        <v>38720</v>
      </c>
      <c r="N274" s="241">
        <v>4661042979</v>
      </c>
      <c r="O274" s="226" t="s">
        <v>2903</v>
      </c>
      <c r="P274" s="226" t="s">
        <v>5286</v>
      </c>
      <c r="Q274" s="226" t="s">
        <v>5287</v>
      </c>
      <c r="R274" s="242">
        <v>45307</v>
      </c>
      <c r="S274" s="242">
        <v>45463</v>
      </c>
      <c r="T274" s="253" t="s">
        <v>5927</v>
      </c>
      <c r="U274" s="247" t="s">
        <v>1040</v>
      </c>
      <c r="V274" s="247">
        <v>5100</v>
      </c>
    </row>
    <row r="275" spans="1:22" ht="73.5" x14ac:dyDescent="0.35">
      <c r="A275" s="249"/>
      <c r="B275" s="226" t="s">
        <v>5118</v>
      </c>
      <c r="C275" s="241" t="s">
        <v>6059</v>
      </c>
      <c r="D275" s="241" t="s">
        <v>1579</v>
      </c>
      <c r="E275" s="241" t="s">
        <v>1292</v>
      </c>
      <c r="F275" s="241" t="s">
        <v>6060</v>
      </c>
      <c r="G275" s="226" t="s">
        <v>27</v>
      </c>
      <c r="H275" s="250">
        <v>25269</v>
      </c>
      <c r="I275" s="241" t="s">
        <v>6061</v>
      </c>
      <c r="J275" s="244" t="s">
        <v>5849</v>
      </c>
      <c r="K275" s="241">
        <v>5</v>
      </c>
      <c r="L275" s="241" t="s">
        <v>1826</v>
      </c>
      <c r="M275" s="245">
        <v>38720</v>
      </c>
      <c r="N275" s="241">
        <v>4661026838</v>
      </c>
      <c r="O275" s="226" t="s">
        <v>2903</v>
      </c>
      <c r="P275" s="226" t="s">
        <v>5286</v>
      </c>
      <c r="Q275" s="226" t="s">
        <v>5287</v>
      </c>
      <c r="R275" s="242">
        <v>45307</v>
      </c>
      <c r="S275" s="242">
        <v>45463</v>
      </c>
      <c r="T275" s="253" t="s">
        <v>5927</v>
      </c>
      <c r="U275" s="247" t="s">
        <v>1040</v>
      </c>
      <c r="V275" s="247">
        <v>5100</v>
      </c>
    </row>
    <row r="276" spans="1:22" ht="73.5" x14ac:dyDescent="0.35">
      <c r="A276" s="249"/>
      <c r="B276" s="226" t="s">
        <v>5118</v>
      </c>
      <c r="C276" s="241" t="s">
        <v>1306</v>
      </c>
      <c r="D276" s="241" t="s">
        <v>1251</v>
      </c>
      <c r="E276" s="241" t="s">
        <v>1853</v>
      </c>
      <c r="F276" s="241" t="s">
        <v>6062</v>
      </c>
      <c r="G276" s="226" t="s">
        <v>27</v>
      </c>
      <c r="H276" s="250">
        <v>26007</v>
      </c>
      <c r="I276" s="241" t="s">
        <v>6063</v>
      </c>
      <c r="J276" s="244" t="s">
        <v>5686</v>
      </c>
      <c r="K276" s="241">
        <v>5</v>
      </c>
      <c r="L276" s="241" t="s">
        <v>1826</v>
      </c>
      <c r="M276" s="245">
        <v>38720</v>
      </c>
      <c r="N276" s="241">
        <v>4426141701</v>
      </c>
      <c r="O276" s="226" t="s">
        <v>2903</v>
      </c>
      <c r="P276" s="226" t="s">
        <v>5286</v>
      </c>
      <c r="Q276" s="226" t="s">
        <v>5287</v>
      </c>
      <c r="R276" s="242">
        <v>45307</v>
      </c>
      <c r="S276" s="242">
        <v>45463</v>
      </c>
      <c r="T276" s="253" t="s">
        <v>5927</v>
      </c>
      <c r="U276" s="247" t="s">
        <v>1040</v>
      </c>
      <c r="V276" s="247">
        <v>5100</v>
      </c>
    </row>
    <row r="277" spans="1:22" ht="73.5" x14ac:dyDescent="0.35">
      <c r="A277" s="249"/>
      <c r="B277" s="226" t="s">
        <v>5118</v>
      </c>
      <c r="C277" s="241" t="s">
        <v>1276</v>
      </c>
      <c r="D277" s="241" t="s">
        <v>1434</v>
      </c>
      <c r="E277" s="241" t="s">
        <v>1506</v>
      </c>
      <c r="F277" s="241" t="s">
        <v>6064</v>
      </c>
      <c r="G277" s="226" t="s">
        <v>26</v>
      </c>
      <c r="H277" s="250">
        <v>25137</v>
      </c>
      <c r="I277" s="241" t="s">
        <v>3748</v>
      </c>
      <c r="J277" s="244" t="s">
        <v>1198</v>
      </c>
      <c r="K277" s="241">
        <v>5</v>
      </c>
      <c r="L277" s="241" t="s">
        <v>1826</v>
      </c>
      <c r="M277" s="245">
        <v>38720</v>
      </c>
      <c r="N277" s="241">
        <v>4661193036</v>
      </c>
      <c r="O277" s="226" t="s">
        <v>2903</v>
      </c>
      <c r="P277" s="226" t="s">
        <v>5286</v>
      </c>
      <c r="Q277" s="226" t="s">
        <v>5287</v>
      </c>
      <c r="R277" s="242">
        <v>45307</v>
      </c>
      <c r="S277" s="242">
        <v>45463</v>
      </c>
      <c r="T277" s="253" t="s">
        <v>5927</v>
      </c>
      <c r="U277" s="247" t="s">
        <v>1040</v>
      </c>
      <c r="V277" s="247">
        <v>5100</v>
      </c>
    </row>
    <row r="278" spans="1:22" ht="73.5" x14ac:dyDescent="0.35">
      <c r="A278" s="249"/>
      <c r="B278" s="226" t="s">
        <v>5118</v>
      </c>
      <c r="C278" s="241" t="s">
        <v>6065</v>
      </c>
      <c r="D278" s="241" t="s">
        <v>1047</v>
      </c>
      <c r="E278" s="241" t="s">
        <v>1901</v>
      </c>
      <c r="F278" s="241" t="s">
        <v>6066</v>
      </c>
      <c r="G278" s="226" t="s">
        <v>27</v>
      </c>
      <c r="H278" s="250">
        <v>33768</v>
      </c>
      <c r="I278" s="241" t="s">
        <v>6067</v>
      </c>
      <c r="J278" s="244" t="s">
        <v>6068</v>
      </c>
      <c r="K278" s="241">
        <v>5</v>
      </c>
      <c r="L278" s="241" t="s">
        <v>1826</v>
      </c>
      <c r="M278" s="245">
        <v>38720</v>
      </c>
      <c r="N278" s="241">
        <v>4661280379</v>
      </c>
      <c r="O278" s="226" t="s">
        <v>2903</v>
      </c>
      <c r="P278" s="226" t="s">
        <v>5286</v>
      </c>
      <c r="Q278" s="226" t="s">
        <v>5287</v>
      </c>
      <c r="R278" s="242">
        <v>45307</v>
      </c>
      <c r="S278" s="242">
        <v>45463</v>
      </c>
      <c r="T278" s="253" t="s">
        <v>5927</v>
      </c>
      <c r="U278" s="247" t="s">
        <v>1040</v>
      </c>
      <c r="V278" s="247">
        <v>5100</v>
      </c>
    </row>
    <row r="279" spans="1:22" ht="73.5" x14ac:dyDescent="0.35">
      <c r="A279" s="249"/>
      <c r="B279" s="226" t="s">
        <v>5118</v>
      </c>
      <c r="C279" s="241" t="s">
        <v>6069</v>
      </c>
      <c r="D279" s="241" t="s">
        <v>2331</v>
      </c>
      <c r="E279" s="241" t="s">
        <v>1083</v>
      </c>
      <c r="F279" s="241" t="s">
        <v>6070</v>
      </c>
      <c r="G279" s="226" t="s">
        <v>27</v>
      </c>
      <c r="H279" s="250">
        <v>29127</v>
      </c>
      <c r="I279" s="241" t="s">
        <v>6071</v>
      </c>
      <c r="J279" s="244" t="s">
        <v>6072</v>
      </c>
      <c r="K279" s="241">
        <v>5</v>
      </c>
      <c r="L279" s="241" t="s">
        <v>1826</v>
      </c>
      <c r="M279" s="245">
        <v>38720</v>
      </c>
      <c r="N279" s="241">
        <v>4661050388</v>
      </c>
      <c r="O279" s="226" t="s">
        <v>2903</v>
      </c>
      <c r="P279" s="226" t="s">
        <v>5286</v>
      </c>
      <c r="Q279" s="226" t="s">
        <v>5287</v>
      </c>
      <c r="R279" s="242">
        <v>45307</v>
      </c>
      <c r="S279" s="242">
        <v>45463</v>
      </c>
      <c r="T279" s="253" t="s">
        <v>5927</v>
      </c>
      <c r="U279" s="247" t="s">
        <v>1040</v>
      </c>
      <c r="V279" s="247">
        <v>5100</v>
      </c>
    </row>
    <row r="280" spans="1:22" ht="73.5" x14ac:dyDescent="0.35">
      <c r="A280" s="249"/>
      <c r="B280" s="226" t="s">
        <v>5118</v>
      </c>
      <c r="C280" s="241" t="s">
        <v>3384</v>
      </c>
      <c r="D280" s="241" t="s">
        <v>5369</v>
      </c>
      <c r="E280" s="241" t="s">
        <v>1303</v>
      </c>
      <c r="F280" s="241" t="s">
        <v>6073</v>
      </c>
      <c r="G280" s="226" t="s">
        <v>27</v>
      </c>
      <c r="H280" s="250">
        <v>26513</v>
      </c>
      <c r="I280" s="241" t="s">
        <v>6074</v>
      </c>
      <c r="J280" s="244" t="s">
        <v>6075</v>
      </c>
      <c r="K280" s="241">
        <v>5</v>
      </c>
      <c r="L280" s="241" t="s">
        <v>1826</v>
      </c>
      <c r="M280" s="245">
        <v>38720</v>
      </c>
      <c r="N280" s="241">
        <v>4661032791</v>
      </c>
      <c r="O280" s="226" t="s">
        <v>2903</v>
      </c>
      <c r="P280" s="226" t="s">
        <v>5286</v>
      </c>
      <c r="Q280" s="226" t="s">
        <v>5287</v>
      </c>
      <c r="R280" s="242">
        <v>45307</v>
      </c>
      <c r="S280" s="242">
        <v>45463</v>
      </c>
      <c r="T280" s="253" t="s">
        <v>5927</v>
      </c>
      <c r="U280" s="247" t="s">
        <v>1040</v>
      </c>
      <c r="V280" s="247">
        <v>5100</v>
      </c>
    </row>
    <row r="281" spans="1:22" ht="73.5" x14ac:dyDescent="0.35">
      <c r="A281" s="249"/>
      <c r="B281" s="226" t="s">
        <v>5118</v>
      </c>
      <c r="C281" s="241" t="s">
        <v>6076</v>
      </c>
      <c r="D281" s="241" t="s">
        <v>2701</v>
      </c>
      <c r="E281" s="241" t="s">
        <v>5787</v>
      </c>
      <c r="F281" s="241" t="s">
        <v>6077</v>
      </c>
      <c r="G281" s="226" t="s">
        <v>27</v>
      </c>
      <c r="H281" s="250">
        <v>32400</v>
      </c>
      <c r="I281" s="241" t="s">
        <v>6078</v>
      </c>
      <c r="J281" s="244" t="s">
        <v>6079</v>
      </c>
      <c r="K281" s="241">
        <v>5</v>
      </c>
      <c r="L281" s="241" t="s">
        <v>5344</v>
      </c>
      <c r="M281" s="245">
        <v>38720</v>
      </c>
      <c r="N281" s="241">
        <v>4661073129</v>
      </c>
      <c r="O281" s="226" t="s">
        <v>2903</v>
      </c>
      <c r="P281" s="226" t="s">
        <v>5286</v>
      </c>
      <c r="Q281" s="226" t="s">
        <v>5287</v>
      </c>
      <c r="R281" s="242">
        <v>45307</v>
      </c>
      <c r="S281" s="242">
        <v>45463</v>
      </c>
      <c r="T281" s="253" t="s">
        <v>5927</v>
      </c>
      <c r="U281" s="247" t="s">
        <v>1040</v>
      </c>
      <c r="V281" s="247">
        <v>5100</v>
      </c>
    </row>
    <row r="282" spans="1:22" ht="73.5" x14ac:dyDescent="0.35">
      <c r="A282" s="249"/>
      <c r="B282" s="226" t="s">
        <v>5118</v>
      </c>
      <c r="C282" s="241" t="s">
        <v>6080</v>
      </c>
      <c r="D282" s="241" t="s">
        <v>2495</v>
      </c>
      <c r="E282" s="241" t="s">
        <v>2432</v>
      </c>
      <c r="F282" s="241" t="s">
        <v>6081</v>
      </c>
      <c r="G282" s="226" t="s">
        <v>26</v>
      </c>
      <c r="H282" s="250">
        <v>27735</v>
      </c>
      <c r="I282" s="241" t="s">
        <v>6082</v>
      </c>
      <c r="J282" s="244" t="s">
        <v>6083</v>
      </c>
      <c r="K282" s="241">
        <v>5</v>
      </c>
      <c r="L282" s="241" t="s">
        <v>5344</v>
      </c>
      <c r="M282" s="245">
        <v>38720</v>
      </c>
      <c r="N282" s="241">
        <v>4662367160</v>
      </c>
      <c r="O282" s="226" t="s">
        <v>2903</v>
      </c>
      <c r="P282" s="226" t="s">
        <v>5286</v>
      </c>
      <c r="Q282" s="226" t="s">
        <v>5287</v>
      </c>
      <c r="R282" s="242">
        <v>45307</v>
      </c>
      <c r="S282" s="242">
        <v>45463</v>
      </c>
      <c r="T282" s="253" t="s">
        <v>5927</v>
      </c>
      <c r="U282" s="247" t="s">
        <v>1040</v>
      </c>
      <c r="V282" s="247">
        <v>5100</v>
      </c>
    </row>
    <row r="283" spans="1:22" ht="73.5" x14ac:dyDescent="0.35">
      <c r="A283" s="249"/>
      <c r="B283" s="226" t="s">
        <v>5118</v>
      </c>
      <c r="C283" s="241" t="s">
        <v>6084</v>
      </c>
      <c r="D283" s="241" t="s">
        <v>1063</v>
      </c>
      <c r="E283" s="241" t="s">
        <v>1126</v>
      </c>
      <c r="F283" s="241" t="s">
        <v>6085</v>
      </c>
      <c r="G283" s="226" t="s">
        <v>27</v>
      </c>
      <c r="H283" s="250">
        <v>30952</v>
      </c>
      <c r="I283" s="241" t="s">
        <v>6086</v>
      </c>
      <c r="J283" s="244" t="s">
        <v>6079</v>
      </c>
      <c r="K283" s="241">
        <v>5</v>
      </c>
      <c r="L283" s="241" t="s">
        <v>5344</v>
      </c>
      <c r="M283" s="245">
        <v>38720</v>
      </c>
      <c r="N283" s="258">
        <v>4661151344</v>
      </c>
      <c r="O283" s="226" t="s">
        <v>2903</v>
      </c>
      <c r="P283" s="226" t="s">
        <v>5286</v>
      </c>
      <c r="Q283" s="226" t="s">
        <v>5287</v>
      </c>
      <c r="R283" s="242">
        <v>45307</v>
      </c>
      <c r="S283" s="242">
        <v>45463</v>
      </c>
      <c r="T283" s="253" t="s">
        <v>5927</v>
      </c>
      <c r="U283" s="247" t="s">
        <v>1040</v>
      </c>
      <c r="V283" s="247">
        <v>5100</v>
      </c>
    </row>
    <row r="284" spans="1:22" ht="73.5" x14ac:dyDescent="0.35">
      <c r="A284" s="249"/>
      <c r="B284" s="226" t="s">
        <v>5118</v>
      </c>
      <c r="C284" s="241" t="s">
        <v>6087</v>
      </c>
      <c r="D284" s="241" t="s">
        <v>1126</v>
      </c>
      <c r="E284" s="241" t="s">
        <v>1251</v>
      </c>
      <c r="F284" s="241" t="s">
        <v>6088</v>
      </c>
      <c r="G284" s="226" t="s">
        <v>27</v>
      </c>
      <c r="H284" s="250">
        <v>33223</v>
      </c>
      <c r="I284" s="241" t="s">
        <v>6089</v>
      </c>
      <c r="J284" s="244" t="s">
        <v>6090</v>
      </c>
      <c r="K284" s="241">
        <v>5</v>
      </c>
      <c r="L284" s="241" t="s">
        <v>5344</v>
      </c>
      <c r="M284" s="245">
        <v>38720</v>
      </c>
      <c r="N284" s="241">
        <v>4661311753</v>
      </c>
      <c r="O284" s="226" t="s">
        <v>2903</v>
      </c>
      <c r="P284" s="226" t="s">
        <v>5286</v>
      </c>
      <c r="Q284" s="226" t="s">
        <v>5287</v>
      </c>
      <c r="R284" s="242">
        <v>45307</v>
      </c>
      <c r="S284" s="242">
        <v>45463</v>
      </c>
      <c r="T284" s="253" t="s">
        <v>5927</v>
      </c>
      <c r="U284" s="247" t="s">
        <v>1040</v>
      </c>
      <c r="V284" s="247">
        <v>5100</v>
      </c>
    </row>
    <row r="285" spans="1:22" ht="73.5" x14ac:dyDescent="0.35">
      <c r="A285" s="249"/>
      <c r="B285" s="226" t="s">
        <v>5118</v>
      </c>
      <c r="C285" s="241" t="s">
        <v>1209</v>
      </c>
      <c r="D285" s="241" t="s">
        <v>4237</v>
      </c>
      <c r="E285" s="241" t="s">
        <v>6091</v>
      </c>
      <c r="F285" s="241" t="s">
        <v>6092</v>
      </c>
      <c r="G285" s="226" t="s">
        <v>27</v>
      </c>
      <c r="H285" s="250">
        <v>29552</v>
      </c>
      <c r="I285" s="241" t="s">
        <v>6093</v>
      </c>
      <c r="J285" s="244" t="s">
        <v>6094</v>
      </c>
      <c r="K285" s="241">
        <v>5</v>
      </c>
      <c r="L285" s="241" t="s">
        <v>5344</v>
      </c>
      <c r="M285" s="245">
        <v>38720</v>
      </c>
      <c r="N285" s="241">
        <v>4666662754</v>
      </c>
      <c r="O285" s="226" t="s">
        <v>2903</v>
      </c>
      <c r="P285" s="226" t="s">
        <v>5286</v>
      </c>
      <c r="Q285" s="226" t="s">
        <v>5287</v>
      </c>
      <c r="R285" s="242">
        <v>45307</v>
      </c>
      <c r="S285" s="242">
        <v>45463</v>
      </c>
      <c r="T285" s="253" t="s">
        <v>5927</v>
      </c>
      <c r="U285" s="247" t="s">
        <v>1040</v>
      </c>
      <c r="V285" s="247">
        <v>5100</v>
      </c>
    </row>
    <row r="286" spans="1:22" ht="73.5" x14ac:dyDescent="0.35">
      <c r="A286" s="249"/>
      <c r="B286" s="226" t="s">
        <v>5118</v>
      </c>
      <c r="C286" s="241" t="s">
        <v>2523</v>
      </c>
      <c r="D286" s="241" t="s">
        <v>5980</v>
      </c>
      <c r="E286" s="241" t="s">
        <v>2495</v>
      </c>
      <c r="F286" s="241" t="s">
        <v>6095</v>
      </c>
      <c r="G286" s="226" t="s">
        <v>27</v>
      </c>
      <c r="H286" s="250">
        <v>40448</v>
      </c>
      <c r="I286" s="241" t="s">
        <v>6096</v>
      </c>
      <c r="J286" s="244" t="s">
        <v>6097</v>
      </c>
      <c r="K286" s="241">
        <v>5</v>
      </c>
      <c r="L286" s="241" t="s">
        <v>5344</v>
      </c>
      <c r="M286" s="245">
        <v>38720</v>
      </c>
      <c r="N286" s="241" t="s">
        <v>2903</v>
      </c>
      <c r="O286" s="226" t="s">
        <v>2903</v>
      </c>
      <c r="P286" s="226" t="s">
        <v>5286</v>
      </c>
      <c r="Q286" s="226" t="s">
        <v>5287</v>
      </c>
      <c r="R286" s="242">
        <v>45307</v>
      </c>
      <c r="S286" s="242">
        <v>45463</v>
      </c>
      <c r="T286" s="253" t="s">
        <v>5927</v>
      </c>
      <c r="U286" s="247" t="s">
        <v>1040</v>
      </c>
      <c r="V286" s="247">
        <v>5100</v>
      </c>
    </row>
    <row r="287" spans="1:22" ht="73.5" x14ac:dyDescent="0.35">
      <c r="A287" s="249"/>
      <c r="B287" s="226" t="s">
        <v>5118</v>
      </c>
      <c r="C287" s="241" t="s">
        <v>1109</v>
      </c>
      <c r="D287" s="241" t="s">
        <v>1156</v>
      </c>
      <c r="E287" s="241" t="s">
        <v>2495</v>
      </c>
      <c r="F287" s="241" t="s">
        <v>6098</v>
      </c>
      <c r="G287" s="226" t="s">
        <v>27</v>
      </c>
      <c r="H287" s="250">
        <v>29693</v>
      </c>
      <c r="I287" s="241" t="s">
        <v>6099</v>
      </c>
      <c r="J287" s="244" t="s">
        <v>6100</v>
      </c>
      <c r="K287" s="241">
        <v>5</v>
      </c>
      <c r="L287" s="241" t="s">
        <v>5344</v>
      </c>
      <c r="M287" s="245">
        <v>38720</v>
      </c>
      <c r="N287" s="241">
        <v>4661028903</v>
      </c>
      <c r="O287" s="226" t="s">
        <v>2903</v>
      </c>
      <c r="P287" s="226" t="s">
        <v>5286</v>
      </c>
      <c r="Q287" s="226" t="s">
        <v>5287</v>
      </c>
      <c r="R287" s="242">
        <v>45307</v>
      </c>
      <c r="S287" s="242">
        <v>45463</v>
      </c>
      <c r="T287" s="253" t="s">
        <v>5927</v>
      </c>
      <c r="U287" s="247" t="s">
        <v>1040</v>
      </c>
      <c r="V287" s="247">
        <v>5100</v>
      </c>
    </row>
    <row r="288" spans="1:22" ht="73.5" x14ac:dyDescent="0.35">
      <c r="A288" s="249"/>
      <c r="B288" s="226" t="s">
        <v>5118</v>
      </c>
      <c r="C288" s="241" t="s">
        <v>6101</v>
      </c>
      <c r="D288" s="241" t="s">
        <v>6102</v>
      </c>
      <c r="E288" s="241" t="s">
        <v>1243</v>
      </c>
      <c r="F288" s="241" t="s">
        <v>6103</v>
      </c>
      <c r="G288" s="226" t="s">
        <v>27</v>
      </c>
      <c r="H288" s="250">
        <v>27795</v>
      </c>
      <c r="I288" s="241" t="s">
        <v>6104</v>
      </c>
      <c r="J288" s="244" t="s">
        <v>6105</v>
      </c>
      <c r="K288" s="241">
        <v>5</v>
      </c>
      <c r="L288" s="241" t="s">
        <v>5344</v>
      </c>
      <c r="M288" s="245">
        <v>38720</v>
      </c>
      <c r="N288" s="241">
        <v>4666662885</v>
      </c>
      <c r="O288" s="226" t="s">
        <v>2903</v>
      </c>
      <c r="P288" s="226" t="s">
        <v>5286</v>
      </c>
      <c r="Q288" s="226" t="s">
        <v>5287</v>
      </c>
      <c r="R288" s="242">
        <v>45307</v>
      </c>
      <c r="S288" s="242">
        <v>45463</v>
      </c>
      <c r="T288" s="253" t="s">
        <v>5927</v>
      </c>
      <c r="U288" s="247" t="s">
        <v>1040</v>
      </c>
      <c r="V288" s="247">
        <v>5100</v>
      </c>
    </row>
    <row r="289" spans="1:22" ht="73.5" x14ac:dyDescent="0.35">
      <c r="A289" s="249"/>
      <c r="B289" s="226" t="s">
        <v>5118</v>
      </c>
      <c r="C289" s="241" t="s">
        <v>6106</v>
      </c>
      <c r="D289" s="241" t="s">
        <v>2641</v>
      </c>
      <c r="E289" s="241" t="s">
        <v>5351</v>
      </c>
      <c r="F289" s="241" t="s">
        <v>6107</v>
      </c>
      <c r="G289" s="226" t="s">
        <v>27</v>
      </c>
      <c r="H289" s="250">
        <v>22457</v>
      </c>
      <c r="I289" s="241" t="s">
        <v>6108</v>
      </c>
      <c r="J289" s="244" t="s">
        <v>6090</v>
      </c>
      <c r="K289" s="241">
        <v>5</v>
      </c>
      <c r="L289" s="241" t="s">
        <v>5344</v>
      </c>
      <c r="M289" s="245">
        <v>38720</v>
      </c>
      <c r="N289" s="241">
        <v>4611826721</v>
      </c>
      <c r="O289" s="226" t="s">
        <v>2903</v>
      </c>
      <c r="P289" s="226" t="s">
        <v>5286</v>
      </c>
      <c r="Q289" s="226" t="s">
        <v>5287</v>
      </c>
      <c r="R289" s="242">
        <v>45307</v>
      </c>
      <c r="S289" s="242">
        <v>45463</v>
      </c>
      <c r="T289" s="253" t="s">
        <v>5927</v>
      </c>
      <c r="U289" s="247" t="s">
        <v>1040</v>
      </c>
      <c r="V289" s="247">
        <v>5100</v>
      </c>
    </row>
    <row r="290" spans="1:22" ht="73.5" x14ac:dyDescent="0.35">
      <c r="A290" s="249"/>
      <c r="B290" s="226" t="s">
        <v>5118</v>
      </c>
      <c r="C290" s="241" t="s">
        <v>6109</v>
      </c>
      <c r="D290" s="241" t="s">
        <v>2641</v>
      </c>
      <c r="E290" s="241" t="s">
        <v>5351</v>
      </c>
      <c r="F290" s="241" t="s">
        <v>6110</v>
      </c>
      <c r="G290" s="226" t="s">
        <v>27</v>
      </c>
      <c r="H290" s="250">
        <v>19481</v>
      </c>
      <c r="I290" s="241" t="s">
        <v>6111</v>
      </c>
      <c r="J290" s="244" t="s">
        <v>6112</v>
      </c>
      <c r="K290" s="241">
        <v>5</v>
      </c>
      <c r="L290" s="241" t="s">
        <v>5344</v>
      </c>
      <c r="M290" s="245">
        <v>38720</v>
      </c>
      <c r="N290" s="241">
        <v>4661119207</v>
      </c>
      <c r="O290" s="226" t="s">
        <v>2903</v>
      </c>
      <c r="P290" s="226" t="s">
        <v>5286</v>
      </c>
      <c r="Q290" s="226" t="s">
        <v>5287</v>
      </c>
      <c r="R290" s="242">
        <v>45307</v>
      </c>
      <c r="S290" s="242">
        <v>45463</v>
      </c>
      <c r="T290" s="253" t="s">
        <v>5927</v>
      </c>
      <c r="U290" s="247" t="s">
        <v>1040</v>
      </c>
      <c r="V290" s="247">
        <v>5100</v>
      </c>
    </row>
    <row r="291" spans="1:22" ht="73.5" x14ac:dyDescent="0.35">
      <c r="A291" s="249"/>
      <c r="B291" s="226" t="s">
        <v>5118</v>
      </c>
      <c r="C291" s="241" t="s">
        <v>6113</v>
      </c>
      <c r="D291" s="241" t="s">
        <v>1579</v>
      </c>
      <c r="E291" s="241" t="s">
        <v>1303</v>
      </c>
      <c r="F291" s="241" t="s">
        <v>6114</v>
      </c>
      <c r="G291" s="226" t="s">
        <v>27</v>
      </c>
      <c r="H291" s="250">
        <v>36887</v>
      </c>
      <c r="I291" s="241" t="s">
        <v>6115</v>
      </c>
      <c r="J291" s="244" t="s">
        <v>6116</v>
      </c>
      <c r="K291" s="241">
        <v>5</v>
      </c>
      <c r="L291" s="241" t="s">
        <v>5344</v>
      </c>
      <c r="M291" s="245">
        <v>38720</v>
      </c>
      <c r="N291" s="241">
        <v>4661204061</v>
      </c>
      <c r="O291" s="226" t="s">
        <v>2903</v>
      </c>
      <c r="P291" s="226" t="s">
        <v>5286</v>
      </c>
      <c r="Q291" s="226" t="s">
        <v>5287</v>
      </c>
      <c r="R291" s="242">
        <v>45307</v>
      </c>
      <c r="S291" s="242">
        <v>45463</v>
      </c>
      <c r="T291" s="253" t="s">
        <v>5927</v>
      </c>
      <c r="U291" s="247" t="s">
        <v>1040</v>
      </c>
      <c r="V291" s="247">
        <v>5100</v>
      </c>
    </row>
    <row r="292" spans="1:22" ht="73.5" x14ac:dyDescent="0.35">
      <c r="A292" s="249"/>
      <c r="B292" s="226" t="s">
        <v>5118</v>
      </c>
      <c r="C292" s="241" t="s">
        <v>1523</v>
      </c>
      <c r="D292" s="241" t="s">
        <v>2495</v>
      </c>
      <c r="E292" s="241" t="s">
        <v>2432</v>
      </c>
      <c r="F292" s="241" t="s">
        <v>6117</v>
      </c>
      <c r="G292" s="226" t="s">
        <v>27</v>
      </c>
      <c r="H292" s="250">
        <v>24825</v>
      </c>
      <c r="I292" s="241" t="s">
        <v>6118</v>
      </c>
      <c r="J292" s="244" t="s">
        <v>6119</v>
      </c>
      <c r="K292" s="241">
        <v>5</v>
      </c>
      <c r="L292" s="241" t="s">
        <v>5344</v>
      </c>
      <c r="M292" s="245">
        <v>38720</v>
      </c>
      <c r="N292" s="241">
        <v>4661015962</v>
      </c>
      <c r="O292" s="226" t="s">
        <v>2903</v>
      </c>
      <c r="P292" s="226" t="s">
        <v>5286</v>
      </c>
      <c r="Q292" s="226" t="s">
        <v>5287</v>
      </c>
      <c r="R292" s="242">
        <v>45307</v>
      </c>
      <c r="S292" s="242">
        <v>45463</v>
      </c>
      <c r="T292" s="253" t="s">
        <v>5927</v>
      </c>
      <c r="U292" s="247" t="s">
        <v>1040</v>
      </c>
      <c r="V292" s="247">
        <v>5100</v>
      </c>
    </row>
    <row r="293" spans="1:22" ht="73.5" x14ac:dyDescent="0.35">
      <c r="A293" s="249"/>
      <c r="B293" s="226" t="s">
        <v>5118</v>
      </c>
      <c r="C293" s="241" t="s">
        <v>3339</v>
      </c>
      <c r="D293" s="241" t="s">
        <v>1510</v>
      </c>
      <c r="E293" s="241" t="s">
        <v>1260</v>
      </c>
      <c r="F293" s="241" t="s">
        <v>6120</v>
      </c>
      <c r="G293" s="226" t="s">
        <v>27</v>
      </c>
      <c r="H293" s="250">
        <v>34382</v>
      </c>
      <c r="I293" s="241" t="s">
        <v>6121</v>
      </c>
      <c r="J293" s="244" t="s">
        <v>5647</v>
      </c>
      <c r="K293" s="241">
        <v>5</v>
      </c>
      <c r="L293" s="241" t="s">
        <v>5344</v>
      </c>
      <c r="M293" s="245">
        <v>38720</v>
      </c>
      <c r="N293" s="241">
        <v>4666694821</v>
      </c>
      <c r="O293" s="226" t="s">
        <v>2903</v>
      </c>
      <c r="P293" s="226" t="s">
        <v>5286</v>
      </c>
      <c r="Q293" s="226" t="s">
        <v>5287</v>
      </c>
      <c r="R293" s="242">
        <v>45307</v>
      </c>
      <c r="S293" s="242">
        <v>45463</v>
      </c>
      <c r="T293" s="253" t="s">
        <v>5927</v>
      </c>
      <c r="U293" s="247" t="s">
        <v>1040</v>
      </c>
      <c r="V293" s="247">
        <v>5100</v>
      </c>
    </row>
    <row r="294" spans="1:22" ht="73.5" x14ac:dyDescent="0.35">
      <c r="A294" s="249"/>
      <c r="B294" s="226" t="s">
        <v>5118</v>
      </c>
      <c r="C294" s="241" t="s">
        <v>2047</v>
      </c>
      <c r="D294" s="241" t="s">
        <v>1303</v>
      </c>
      <c r="E294" s="241" t="s">
        <v>1052</v>
      </c>
      <c r="F294" s="241" t="s">
        <v>6122</v>
      </c>
      <c r="G294" s="226" t="s">
        <v>27</v>
      </c>
      <c r="H294" s="250">
        <v>34690</v>
      </c>
      <c r="I294" s="241" t="s">
        <v>6123</v>
      </c>
      <c r="J294" s="244" t="s">
        <v>5448</v>
      </c>
      <c r="K294" s="241">
        <v>5</v>
      </c>
      <c r="L294" s="241" t="s">
        <v>5344</v>
      </c>
      <c r="M294" s="245">
        <v>38720</v>
      </c>
      <c r="N294" s="241">
        <v>4661175951</v>
      </c>
      <c r="O294" s="226" t="s">
        <v>2903</v>
      </c>
      <c r="P294" s="226" t="s">
        <v>5286</v>
      </c>
      <c r="Q294" s="226" t="s">
        <v>5287</v>
      </c>
      <c r="R294" s="242">
        <v>45307</v>
      </c>
      <c r="S294" s="242">
        <v>45463</v>
      </c>
      <c r="T294" s="253" t="s">
        <v>5927</v>
      </c>
      <c r="U294" s="247" t="s">
        <v>1040</v>
      </c>
      <c r="V294" s="247">
        <v>5100</v>
      </c>
    </row>
    <row r="295" spans="1:22" ht="73.5" x14ac:dyDescent="0.35">
      <c r="A295" s="249"/>
      <c r="B295" s="226" t="s">
        <v>5118</v>
      </c>
      <c r="C295" s="241" t="s">
        <v>6124</v>
      </c>
      <c r="D295" s="241" t="s">
        <v>2767</v>
      </c>
      <c r="E295" s="241" t="s">
        <v>5578</v>
      </c>
      <c r="F295" s="241" t="s">
        <v>6125</v>
      </c>
      <c r="G295" s="226" t="s">
        <v>27</v>
      </c>
      <c r="H295" s="250">
        <v>33910</v>
      </c>
      <c r="I295" s="241" t="s">
        <v>6126</v>
      </c>
      <c r="J295" s="244" t="s">
        <v>6127</v>
      </c>
      <c r="K295" s="241">
        <v>5</v>
      </c>
      <c r="L295" s="241" t="s">
        <v>5344</v>
      </c>
      <c r="M295" s="245">
        <v>38720</v>
      </c>
      <c r="N295" s="241">
        <v>4661111163</v>
      </c>
      <c r="O295" s="226" t="s">
        <v>2903</v>
      </c>
      <c r="P295" s="226" t="s">
        <v>5286</v>
      </c>
      <c r="Q295" s="226" t="s">
        <v>5287</v>
      </c>
      <c r="R295" s="242">
        <v>45307</v>
      </c>
      <c r="S295" s="242">
        <v>45463</v>
      </c>
      <c r="T295" s="253" t="s">
        <v>5927</v>
      </c>
      <c r="U295" s="247" t="s">
        <v>1040</v>
      </c>
      <c r="V295" s="247">
        <v>5100</v>
      </c>
    </row>
    <row r="296" spans="1:22" ht="73.5" x14ac:dyDescent="0.35">
      <c r="A296" s="249"/>
      <c r="B296" s="226" t="s">
        <v>5118</v>
      </c>
      <c r="C296" s="241" t="s">
        <v>6128</v>
      </c>
      <c r="D296" s="241" t="s">
        <v>2495</v>
      </c>
      <c r="E296" s="241" t="s">
        <v>6129</v>
      </c>
      <c r="F296" s="241" t="s">
        <v>6130</v>
      </c>
      <c r="G296" s="226" t="s">
        <v>27</v>
      </c>
      <c r="H296" s="250">
        <v>18739</v>
      </c>
      <c r="I296" s="241" t="s">
        <v>6131</v>
      </c>
      <c r="J296" s="244" t="s">
        <v>6132</v>
      </c>
      <c r="K296" s="241">
        <v>5</v>
      </c>
      <c r="L296" s="241" t="s">
        <v>5374</v>
      </c>
      <c r="M296" s="245">
        <v>38710</v>
      </c>
      <c r="N296" s="241">
        <v>4661473488</v>
      </c>
      <c r="O296" s="226" t="s">
        <v>2903</v>
      </c>
      <c r="P296" s="226" t="s">
        <v>5286</v>
      </c>
      <c r="Q296" s="226" t="s">
        <v>5287</v>
      </c>
      <c r="R296" s="242">
        <v>45307</v>
      </c>
      <c r="S296" s="242">
        <v>45463</v>
      </c>
      <c r="T296" s="253" t="s">
        <v>5927</v>
      </c>
      <c r="U296" s="247" t="s">
        <v>1040</v>
      </c>
      <c r="V296" s="247">
        <v>5100</v>
      </c>
    </row>
    <row r="297" spans="1:22" ht="73.5" x14ac:dyDescent="0.35">
      <c r="A297" s="249"/>
      <c r="B297" s="226" t="s">
        <v>5118</v>
      </c>
      <c r="C297" s="241" t="s">
        <v>4367</v>
      </c>
      <c r="D297" s="241" t="s">
        <v>1348</v>
      </c>
      <c r="E297" s="241" t="s">
        <v>2857</v>
      </c>
      <c r="F297" s="241" t="s">
        <v>5133</v>
      </c>
      <c r="G297" s="226" t="s">
        <v>27</v>
      </c>
      <c r="H297" s="250">
        <v>25633</v>
      </c>
      <c r="I297" s="241" t="s">
        <v>4078</v>
      </c>
      <c r="J297" s="244" t="s">
        <v>5961</v>
      </c>
      <c r="K297" s="241">
        <v>5</v>
      </c>
      <c r="L297" s="241" t="s">
        <v>5531</v>
      </c>
      <c r="M297" s="245">
        <v>38713</v>
      </c>
      <c r="N297" s="241">
        <v>7295539580</v>
      </c>
      <c r="O297" s="226" t="s">
        <v>2903</v>
      </c>
      <c r="P297" s="226" t="s">
        <v>5286</v>
      </c>
      <c r="Q297" s="226" t="s">
        <v>5287</v>
      </c>
      <c r="R297" s="242">
        <v>45307</v>
      </c>
      <c r="S297" s="242">
        <v>45463</v>
      </c>
      <c r="T297" s="253" t="s">
        <v>5927</v>
      </c>
      <c r="U297" s="247" t="s">
        <v>1040</v>
      </c>
      <c r="V297" s="247">
        <v>5100</v>
      </c>
    </row>
    <row r="298" spans="1:22" ht="73.5" x14ac:dyDescent="0.35">
      <c r="A298" s="249"/>
      <c r="B298" s="226" t="s">
        <v>5118</v>
      </c>
      <c r="C298" s="241" t="s">
        <v>6133</v>
      </c>
      <c r="D298" s="241" t="s">
        <v>1183</v>
      </c>
      <c r="E298" s="241" t="s">
        <v>3875</v>
      </c>
      <c r="F298" s="241" t="s">
        <v>6134</v>
      </c>
      <c r="G298" s="226" t="s">
        <v>26</v>
      </c>
      <c r="H298" s="250">
        <v>19107</v>
      </c>
      <c r="I298" s="241" t="s">
        <v>6135</v>
      </c>
      <c r="J298" s="244" t="s">
        <v>6136</v>
      </c>
      <c r="K298" s="241">
        <v>5</v>
      </c>
      <c r="L298" s="241" t="s">
        <v>5531</v>
      </c>
      <c r="M298" s="245">
        <v>38713</v>
      </c>
      <c r="N298" s="241" t="s">
        <v>2903</v>
      </c>
      <c r="O298" s="226" t="s">
        <v>2903</v>
      </c>
      <c r="P298" s="226" t="s">
        <v>5286</v>
      </c>
      <c r="Q298" s="226" t="s">
        <v>5287</v>
      </c>
      <c r="R298" s="242">
        <v>45307</v>
      </c>
      <c r="S298" s="242">
        <v>45463</v>
      </c>
      <c r="T298" s="253" t="s">
        <v>5927</v>
      </c>
      <c r="U298" s="247" t="s">
        <v>1040</v>
      </c>
      <c r="V298" s="247">
        <v>5100</v>
      </c>
    </row>
    <row r="299" spans="1:22" ht="73.5" x14ac:dyDescent="0.35">
      <c r="A299" s="249"/>
      <c r="B299" s="226" t="s">
        <v>5118</v>
      </c>
      <c r="C299" s="241" t="s">
        <v>6137</v>
      </c>
      <c r="D299" s="241" t="s">
        <v>1156</v>
      </c>
      <c r="E299" s="241" t="s">
        <v>4191</v>
      </c>
      <c r="F299" s="241" t="s">
        <v>6138</v>
      </c>
      <c r="G299" s="226" t="s">
        <v>27</v>
      </c>
      <c r="H299" s="250">
        <v>31986</v>
      </c>
      <c r="I299" s="241" t="s">
        <v>6139</v>
      </c>
      <c r="J299" s="244" t="s">
        <v>5800</v>
      </c>
      <c r="K299" s="241">
        <v>5</v>
      </c>
      <c r="L299" s="241" t="s">
        <v>2036</v>
      </c>
      <c r="M299" s="245">
        <v>38725</v>
      </c>
      <c r="N299" s="241">
        <v>4661202095</v>
      </c>
      <c r="O299" s="226" t="s">
        <v>2903</v>
      </c>
      <c r="P299" s="226" t="s">
        <v>5286</v>
      </c>
      <c r="Q299" s="226" t="s">
        <v>5287</v>
      </c>
      <c r="R299" s="242">
        <v>45307</v>
      </c>
      <c r="S299" s="242">
        <v>45463</v>
      </c>
      <c r="T299" s="253" t="s">
        <v>5927</v>
      </c>
      <c r="U299" s="247" t="s">
        <v>1040</v>
      </c>
      <c r="V299" s="247">
        <v>5100</v>
      </c>
    </row>
    <row r="300" spans="1:22" ht="73.5" x14ac:dyDescent="0.35">
      <c r="A300" s="249"/>
      <c r="B300" s="226" t="s">
        <v>5118</v>
      </c>
      <c r="C300" s="241" t="s">
        <v>2344</v>
      </c>
      <c r="D300" s="241" t="s">
        <v>1218</v>
      </c>
      <c r="E300" s="241" t="s">
        <v>3637</v>
      </c>
      <c r="F300" s="241" t="s">
        <v>6140</v>
      </c>
      <c r="G300" s="226" t="s">
        <v>27</v>
      </c>
      <c r="H300" s="250">
        <v>27625</v>
      </c>
      <c r="I300" s="241" t="s">
        <v>6141</v>
      </c>
      <c r="J300" s="244" t="s">
        <v>5411</v>
      </c>
      <c r="K300" s="241">
        <v>5</v>
      </c>
      <c r="L300" s="241" t="s">
        <v>2036</v>
      </c>
      <c r="M300" s="245">
        <v>38725</v>
      </c>
      <c r="N300" s="241" t="s">
        <v>2903</v>
      </c>
      <c r="O300" s="226" t="s">
        <v>2903</v>
      </c>
      <c r="P300" s="226" t="s">
        <v>5286</v>
      </c>
      <c r="Q300" s="226" t="s">
        <v>5287</v>
      </c>
      <c r="R300" s="242">
        <v>45307</v>
      </c>
      <c r="S300" s="242">
        <v>45463</v>
      </c>
      <c r="T300" s="253" t="s">
        <v>5927</v>
      </c>
      <c r="U300" s="247" t="s">
        <v>1040</v>
      </c>
      <c r="V300" s="247">
        <v>5100</v>
      </c>
    </row>
    <row r="301" spans="1:22" ht="73.5" x14ac:dyDescent="0.35">
      <c r="A301" s="249"/>
      <c r="B301" s="226" t="s">
        <v>5118</v>
      </c>
      <c r="C301" s="241" t="s">
        <v>4085</v>
      </c>
      <c r="D301" s="241" t="s">
        <v>1105</v>
      </c>
      <c r="E301" s="241" t="s">
        <v>5405</v>
      </c>
      <c r="F301" s="241" t="s">
        <v>6142</v>
      </c>
      <c r="G301" s="226" t="s">
        <v>26</v>
      </c>
      <c r="H301" s="250">
        <v>19716</v>
      </c>
      <c r="I301" s="241" t="s">
        <v>4084</v>
      </c>
      <c r="J301" s="244" t="s">
        <v>5302</v>
      </c>
      <c r="K301" s="241">
        <v>5</v>
      </c>
      <c r="L301" s="241" t="s">
        <v>2036</v>
      </c>
      <c r="M301" s="245">
        <v>38725</v>
      </c>
      <c r="N301" s="241">
        <v>4666614257</v>
      </c>
      <c r="O301" s="226" t="s">
        <v>2903</v>
      </c>
      <c r="P301" s="226" t="s">
        <v>5286</v>
      </c>
      <c r="Q301" s="226" t="s">
        <v>5287</v>
      </c>
      <c r="R301" s="242">
        <v>45307</v>
      </c>
      <c r="S301" s="242">
        <v>45463</v>
      </c>
      <c r="T301" s="253" t="s">
        <v>5927</v>
      </c>
      <c r="U301" s="247" t="s">
        <v>1040</v>
      </c>
      <c r="V301" s="247">
        <v>5100</v>
      </c>
    </row>
    <row r="302" spans="1:22" ht="73.5" x14ac:dyDescent="0.35">
      <c r="A302" s="249"/>
      <c r="B302" s="226" t="s">
        <v>5118</v>
      </c>
      <c r="C302" s="241" t="s">
        <v>1671</v>
      </c>
      <c r="D302" s="241" t="s">
        <v>1487</v>
      </c>
      <c r="E302" s="241" t="s">
        <v>4346</v>
      </c>
      <c r="F302" s="241" t="s">
        <v>6143</v>
      </c>
      <c r="G302" s="226" t="s">
        <v>27</v>
      </c>
      <c r="H302" s="250">
        <v>29371</v>
      </c>
      <c r="I302" s="241" t="s">
        <v>6144</v>
      </c>
      <c r="J302" s="244" t="s">
        <v>5702</v>
      </c>
      <c r="K302" s="241">
        <v>5</v>
      </c>
      <c r="L302" s="241" t="s">
        <v>2036</v>
      </c>
      <c r="M302" s="245">
        <v>38725</v>
      </c>
      <c r="N302" s="241">
        <v>4661051189</v>
      </c>
      <c r="O302" s="226" t="s">
        <v>2903</v>
      </c>
      <c r="P302" s="226" t="s">
        <v>5286</v>
      </c>
      <c r="Q302" s="226" t="s">
        <v>5287</v>
      </c>
      <c r="R302" s="242">
        <v>45307</v>
      </c>
      <c r="S302" s="242">
        <v>45463</v>
      </c>
      <c r="T302" s="253" t="s">
        <v>5927</v>
      </c>
      <c r="U302" s="247" t="s">
        <v>1040</v>
      </c>
      <c r="V302" s="247">
        <v>5100</v>
      </c>
    </row>
    <row r="303" spans="1:22" ht="73.5" x14ac:dyDescent="0.35">
      <c r="A303" s="249"/>
      <c r="B303" s="226" t="s">
        <v>5118</v>
      </c>
      <c r="C303" s="241" t="s">
        <v>6145</v>
      </c>
      <c r="D303" s="241" t="s">
        <v>6146</v>
      </c>
      <c r="E303" s="241" t="s">
        <v>1890</v>
      </c>
      <c r="F303" s="241" t="s">
        <v>6147</v>
      </c>
      <c r="G303" s="226" t="s">
        <v>26</v>
      </c>
      <c r="H303" s="250">
        <v>28406</v>
      </c>
      <c r="I303" s="241" t="s">
        <v>6148</v>
      </c>
      <c r="J303" s="244" t="s">
        <v>6149</v>
      </c>
      <c r="K303" s="241">
        <v>5</v>
      </c>
      <c r="L303" s="241" t="s">
        <v>2036</v>
      </c>
      <c r="M303" s="245">
        <v>38725</v>
      </c>
      <c r="N303" s="241">
        <v>4661089210</v>
      </c>
      <c r="O303" s="226" t="s">
        <v>2903</v>
      </c>
      <c r="P303" s="226" t="s">
        <v>5286</v>
      </c>
      <c r="Q303" s="226" t="s">
        <v>5287</v>
      </c>
      <c r="R303" s="242">
        <v>45307</v>
      </c>
      <c r="S303" s="242">
        <v>45463</v>
      </c>
      <c r="T303" s="253" t="s">
        <v>5927</v>
      </c>
      <c r="U303" s="247" t="s">
        <v>1040</v>
      </c>
      <c r="V303" s="247">
        <v>5100</v>
      </c>
    </row>
    <row r="304" spans="1:22" ht="73.5" x14ac:dyDescent="0.35">
      <c r="A304" s="249"/>
      <c r="B304" s="226" t="s">
        <v>5118</v>
      </c>
      <c r="C304" s="241" t="s">
        <v>6150</v>
      </c>
      <c r="D304" s="241" t="s">
        <v>1487</v>
      </c>
      <c r="E304" s="241" t="s">
        <v>4346</v>
      </c>
      <c r="F304" s="241" t="s">
        <v>6151</v>
      </c>
      <c r="G304" s="226" t="s">
        <v>27</v>
      </c>
      <c r="H304" s="250">
        <v>34301</v>
      </c>
      <c r="I304" s="241" t="s">
        <v>6152</v>
      </c>
      <c r="J304" s="244" t="s">
        <v>6149</v>
      </c>
      <c r="K304" s="241">
        <v>5</v>
      </c>
      <c r="L304" s="241" t="s">
        <v>2036</v>
      </c>
      <c r="M304" s="245">
        <v>38725</v>
      </c>
      <c r="N304" s="241">
        <v>4666614040</v>
      </c>
      <c r="O304" s="226" t="s">
        <v>2903</v>
      </c>
      <c r="P304" s="226" t="s">
        <v>5286</v>
      </c>
      <c r="Q304" s="226" t="s">
        <v>5287</v>
      </c>
      <c r="R304" s="242">
        <v>45307</v>
      </c>
      <c r="S304" s="242">
        <v>45463</v>
      </c>
      <c r="T304" s="253" t="s">
        <v>5927</v>
      </c>
      <c r="U304" s="247" t="s">
        <v>1040</v>
      </c>
      <c r="V304" s="247">
        <v>5100</v>
      </c>
    </row>
    <row r="305" spans="1:22" ht="73.5" x14ac:dyDescent="0.35">
      <c r="A305" s="249"/>
      <c r="B305" s="226" t="s">
        <v>5118</v>
      </c>
      <c r="C305" s="241" t="s">
        <v>6153</v>
      </c>
      <c r="D305" s="241" t="s">
        <v>2540</v>
      </c>
      <c r="E305" s="241" t="s">
        <v>1156</v>
      </c>
      <c r="F305" s="241" t="s">
        <v>6154</v>
      </c>
      <c r="G305" s="226" t="s">
        <v>27</v>
      </c>
      <c r="H305" s="250">
        <v>30898</v>
      </c>
      <c r="I305" s="241" t="s">
        <v>6155</v>
      </c>
      <c r="J305" s="244" t="s">
        <v>5452</v>
      </c>
      <c r="K305" s="241">
        <v>5</v>
      </c>
      <c r="L305" s="241" t="s">
        <v>2036</v>
      </c>
      <c r="M305" s="245">
        <v>38725</v>
      </c>
      <c r="N305" s="241">
        <v>4661202974</v>
      </c>
      <c r="O305" s="226" t="s">
        <v>2903</v>
      </c>
      <c r="P305" s="226" t="s">
        <v>5286</v>
      </c>
      <c r="Q305" s="226" t="s">
        <v>5287</v>
      </c>
      <c r="R305" s="242">
        <v>45307</v>
      </c>
      <c r="S305" s="242">
        <v>45463</v>
      </c>
      <c r="T305" s="253" t="s">
        <v>5927</v>
      </c>
      <c r="U305" s="247" t="s">
        <v>1040</v>
      </c>
      <c r="V305" s="247">
        <v>5100</v>
      </c>
    </row>
    <row r="306" spans="1:22" ht="73.5" x14ac:dyDescent="0.35">
      <c r="A306" s="249"/>
      <c r="B306" s="226" t="s">
        <v>5118</v>
      </c>
      <c r="C306" s="241" t="s">
        <v>6156</v>
      </c>
      <c r="D306" s="241" t="s">
        <v>4235</v>
      </c>
      <c r="E306" s="241" t="s">
        <v>1183</v>
      </c>
      <c r="F306" s="241" t="s">
        <v>6157</v>
      </c>
      <c r="G306" s="226" t="s">
        <v>27</v>
      </c>
      <c r="H306" s="250">
        <v>33527</v>
      </c>
      <c r="I306" s="241" t="s">
        <v>6158</v>
      </c>
      <c r="J306" s="244" t="s">
        <v>6159</v>
      </c>
      <c r="K306" s="241">
        <v>5</v>
      </c>
      <c r="L306" s="241" t="s">
        <v>2036</v>
      </c>
      <c r="M306" s="245">
        <v>38725</v>
      </c>
      <c r="N306" s="241">
        <v>4662039056</v>
      </c>
      <c r="O306" s="226" t="s">
        <v>2903</v>
      </c>
      <c r="P306" s="226" t="s">
        <v>5286</v>
      </c>
      <c r="Q306" s="226" t="s">
        <v>5287</v>
      </c>
      <c r="R306" s="242">
        <v>45307</v>
      </c>
      <c r="S306" s="242">
        <v>45463</v>
      </c>
      <c r="T306" s="253" t="s">
        <v>5927</v>
      </c>
      <c r="U306" s="247" t="s">
        <v>1040</v>
      </c>
      <c r="V306" s="247">
        <v>5100</v>
      </c>
    </row>
    <row r="307" spans="1:22" ht="73.5" x14ac:dyDescent="0.35">
      <c r="A307" s="249"/>
      <c r="B307" s="226" t="s">
        <v>5118</v>
      </c>
      <c r="C307" s="241" t="s">
        <v>6160</v>
      </c>
      <c r="D307" s="241" t="s">
        <v>6161</v>
      </c>
      <c r="E307" s="241" t="s">
        <v>2874</v>
      </c>
      <c r="F307" s="241" t="s">
        <v>6162</v>
      </c>
      <c r="G307" s="226" t="s">
        <v>27</v>
      </c>
      <c r="H307" s="250">
        <v>38243</v>
      </c>
      <c r="I307" s="241" t="s">
        <v>6163</v>
      </c>
      <c r="J307" s="244" t="s">
        <v>6149</v>
      </c>
      <c r="K307" s="241">
        <v>5</v>
      </c>
      <c r="L307" s="241" t="s">
        <v>2036</v>
      </c>
      <c r="M307" s="245">
        <v>38725</v>
      </c>
      <c r="N307" s="241">
        <v>4661003764</v>
      </c>
      <c r="O307" s="226" t="s">
        <v>2903</v>
      </c>
      <c r="P307" s="226" t="s">
        <v>5286</v>
      </c>
      <c r="Q307" s="226" t="s">
        <v>5287</v>
      </c>
      <c r="R307" s="242">
        <v>45307</v>
      </c>
      <c r="S307" s="242">
        <v>45463</v>
      </c>
      <c r="T307" s="253" t="s">
        <v>5927</v>
      </c>
      <c r="U307" s="247" t="s">
        <v>1040</v>
      </c>
      <c r="V307" s="247">
        <v>5100</v>
      </c>
    </row>
    <row r="308" spans="1:22" ht="73.5" x14ac:dyDescent="0.35">
      <c r="A308" s="249"/>
      <c r="B308" s="226" t="s">
        <v>5118</v>
      </c>
      <c r="C308" s="241" t="s">
        <v>3405</v>
      </c>
      <c r="D308" s="241" t="s">
        <v>1052</v>
      </c>
      <c r="E308" s="241" t="s">
        <v>1126</v>
      </c>
      <c r="F308" s="241" t="s">
        <v>6164</v>
      </c>
      <c r="G308" s="226" t="s">
        <v>26</v>
      </c>
      <c r="H308" s="250">
        <v>30264</v>
      </c>
      <c r="I308" s="241" t="s">
        <v>6165</v>
      </c>
      <c r="J308" s="244" t="s">
        <v>6166</v>
      </c>
      <c r="K308" s="241">
        <v>18</v>
      </c>
      <c r="L308" s="241" t="s">
        <v>2036</v>
      </c>
      <c r="M308" s="245">
        <v>38700</v>
      </c>
      <c r="N308" s="241">
        <v>4612511346</v>
      </c>
      <c r="O308" s="226" t="s">
        <v>2903</v>
      </c>
      <c r="P308" s="226" t="s">
        <v>5286</v>
      </c>
      <c r="Q308" s="226" t="s">
        <v>5287</v>
      </c>
      <c r="R308" s="242">
        <v>45307</v>
      </c>
      <c r="S308" s="242">
        <v>45463</v>
      </c>
      <c r="T308" s="253" t="s">
        <v>5927</v>
      </c>
      <c r="U308" s="247" t="s">
        <v>1040</v>
      </c>
      <c r="V308" s="247">
        <v>5100</v>
      </c>
    </row>
    <row r="309" spans="1:22" ht="73.5" x14ac:dyDescent="0.35">
      <c r="A309" s="249"/>
      <c r="B309" s="226" t="s">
        <v>5118</v>
      </c>
      <c r="C309" s="241" t="s">
        <v>1643</v>
      </c>
      <c r="D309" s="241" t="s">
        <v>1487</v>
      </c>
      <c r="E309" s="241" t="s">
        <v>4346</v>
      </c>
      <c r="F309" s="241" t="s">
        <v>3214</v>
      </c>
      <c r="G309" s="226" t="s">
        <v>27</v>
      </c>
      <c r="H309" s="250">
        <v>30878</v>
      </c>
      <c r="I309" s="241" t="s">
        <v>6167</v>
      </c>
      <c r="J309" s="244" t="s">
        <v>5384</v>
      </c>
      <c r="K309" s="241">
        <v>5</v>
      </c>
      <c r="L309" s="241" t="s">
        <v>2036</v>
      </c>
      <c r="M309" s="245">
        <v>38725</v>
      </c>
      <c r="N309" s="241">
        <v>4661083915</v>
      </c>
      <c r="O309" s="226" t="s">
        <v>2903</v>
      </c>
      <c r="P309" s="226" t="s">
        <v>5286</v>
      </c>
      <c r="Q309" s="226" t="s">
        <v>5287</v>
      </c>
      <c r="R309" s="242">
        <v>45307</v>
      </c>
      <c r="S309" s="242">
        <v>45463</v>
      </c>
      <c r="T309" s="253" t="s">
        <v>5927</v>
      </c>
      <c r="U309" s="247" t="s">
        <v>1040</v>
      </c>
      <c r="V309" s="247">
        <v>5100</v>
      </c>
    </row>
    <row r="310" spans="1:22" ht="73.5" x14ac:dyDescent="0.35">
      <c r="A310" s="249"/>
      <c r="B310" s="226" t="s">
        <v>5118</v>
      </c>
      <c r="C310" s="241" t="s">
        <v>6168</v>
      </c>
      <c r="D310" s="241" t="s">
        <v>1093</v>
      </c>
      <c r="E310" s="241" t="s">
        <v>1198</v>
      </c>
      <c r="F310" s="241" t="s">
        <v>6169</v>
      </c>
      <c r="G310" s="226" t="s">
        <v>27</v>
      </c>
      <c r="H310" s="250">
        <v>33824</v>
      </c>
      <c r="I310" s="241" t="s">
        <v>6170</v>
      </c>
      <c r="J310" s="244" t="s">
        <v>5908</v>
      </c>
      <c r="K310" s="241">
        <v>18</v>
      </c>
      <c r="L310" s="241" t="s">
        <v>2036</v>
      </c>
      <c r="M310" s="245">
        <v>38700</v>
      </c>
      <c r="N310" s="241">
        <v>4661152510</v>
      </c>
      <c r="O310" s="226" t="s">
        <v>2903</v>
      </c>
      <c r="P310" s="226" t="s">
        <v>5286</v>
      </c>
      <c r="Q310" s="226" t="s">
        <v>5287</v>
      </c>
      <c r="R310" s="242">
        <v>45307</v>
      </c>
      <c r="S310" s="242">
        <v>45463</v>
      </c>
      <c r="T310" s="253" t="s">
        <v>5927</v>
      </c>
      <c r="U310" s="247" t="s">
        <v>1040</v>
      </c>
      <c r="V310" s="247">
        <v>5100</v>
      </c>
    </row>
    <row r="311" spans="1:22" ht="73.5" x14ac:dyDescent="0.35">
      <c r="A311" s="249"/>
      <c r="B311" s="226" t="s">
        <v>5118</v>
      </c>
      <c r="C311" s="241" t="s">
        <v>6171</v>
      </c>
      <c r="D311" s="241" t="s">
        <v>4340</v>
      </c>
      <c r="E311" s="241" t="s">
        <v>2874</v>
      </c>
      <c r="F311" s="241" t="s">
        <v>6172</v>
      </c>
      <c r="G311" s="226" t="s">
        <v>27</v>
      </c>
      <c r="H311" s="250">
        <v>29429</v>
      </c>
      <c r="I311" s="241" t="s">
        <v>3861</v>
      </c>
      <c r="J311" s="244" t="s">
        <v>5411</v>
      </c>
      <c r="K311" s="241">
        <v>5</v>
      </c>
      <c r="L311" s="241" t="s">
        <v>6173</v>
      </c>
      <c r="M311" s="245">
        <v>38725</v>
      </c>
      <c r="N311" s="241">
        <v>4661001449</v>
      </c>
      <c r="O311" s="226" t="s">
        <v>2903</v>
      </c>
      <c r="P311" s="226" t="s">
        <v>5286</v>
      </c>
      <c r="Q311" s="226" t="s">
        <v>5287</v>
      </c>
      <c r="R311" s="242">
        <v>45307</v>
      </c>
      <c r="S311" s="242">
        <v>45463</v>
      </c>
      <c r="T311" s="253" t="s">
        <v>5927</v>
      </c>
      <c r="U311" s="247" t="s">
        <v>1040</v>
      </c>
      <c r="V311" s="247">
        <v>5100</v>
      </c>
    </row>
    <row r="312" spans="1:22" ht="73.5" x14ac:dyDescent="0.35">
      <c r="A312" s="249"/>
      <c r="B312" s="226" t="s">
        <v>5118</v>
      </c>
      <c r="C312" s="241" t="s">
        <v>1533</v>
      </c>
      <c r="D312" s="241" t="s">
        <v>2874</v>
      </c>
      <c r="E312" s="241" t="s">
        <v>2874</v>
      </c>
      <c r="F312" s="241" t="s">
        <v>6174</v>
      </c>
      <c r="G312" s="226" t="s">
        <v>27</v>
      </c>
      <c r="H312" s="250">
        <v>29056</v>
      </c>
      <c r="I312" s="241" t="s">
        <v>6175</v>
      </c>
      <c r="J312" s="244" t="s">
        <v>5468</v>
      </c>
      <c r="K312" s="241">
        <v>5</v>
      </c>
      <c r="L312" s="241" t="s">
        <v>2823</v>
      </c>
      <c r="M312" s="245">
        <v>38716</v>
      </c>
      <c r="N312" s="241">
        <v>4661165781</v>
      </c>
      <c r="O312" s="226" t="s">
        <v>2903</v>
      </c>
      <c r="P312" s="226" t="s">
        <v>5286</v>
      </c>
      <c r="Q312" s="226" t="s">
        <v>5287</v>
      </c>
      <c r="R312" s="242">
        <v>45307</v>
      </c>
      <c r="S312" s="242">
        <v>45463</v>
      </c>
      <c r="T312" s="253" t="s">
        <v>5927</v>
      </c>
      <c r="U312" s="247" t="s">
        <v>1040</v>
      </c>
      <c r="V312" s="247">
        <v>5100</v>
      </c>
    </row>
    <row r="313" spans="1:22" ht="73.5" x14ac:dyDescent="0.35">
      <c r="A313" s="249"/>
      <c r="B313" s="226" t="s">
        <v>5118</v>
      </c>
      <c r="C313" s="241" t="s">
        <v>1377</v>
      </c>
      <c r="D313" s="241" t="s">
        <v>2874</v>
      </c>
      <c r="E313" s="241" t="s">
        <v>1217</v>
      </c>
      <c r="F313" s="241" t="s">
        <v>6176</v>
      </c>
      <c r="G313" s="226" t="s">
        <v>27</v>
      </c>
      <c r="H313" s="250">
        <v>24345</v>
      </c>
      <c r="I313" s="241" t="s">
        <v>6177</v>
      </c>
      <c r="J313" s="244" t="s">
        <v>5849</v>
      </c>
      <c r="K313" s="241">
        <v>5</v>
      </c>
      <c r="L313" s="241" t="s">
        <v>2823</v>
      </c>
      <c r="M313" s="245">
        <v>38716</v>
      </c>
      <c r="N313" s="241" t="s">
        <v>2903</v>
      </c>
      <c r="O313" s="226" t="s">
        <v>2903</v>
      </c>
      <c r="P313" s="226" t="s">
        <v>5286</v>
      </c>
      <c r="Q313" s="226" t="s">
        <v>5287</v>
      </c>
      <c r="R313" s="242">
        <v>45307</v>
      </c>
      <c r="S313" s="242">
        <v>45463</v>
      </c>
      <c r="T313" s="253" t="s">
        <v>5927</v>
      </c>
      <c r="U313" s="247" t="s">
        <v>1040</v>
      </c>
      <c r="V313" s="247">
        <v>5100</v>
      </c>
    </row>
    <row r="314" spans="1:22" ht="73.5" x14ac:dyDescent="0.35">
      <c r="A314" s="249"/>
      <c r="B314" s="226" t="s">
        <v>5118</v>
      </c>
      <c r="C314" s="241" t="s">
        <v>6178</v>
      </c>
      <c r="D314" s="241" t="s">
        <v>5483</v>
      </c>
      <c r="E314" s="241" t="s">
        <v>2874</v>
      </c>
      <c r="F314" s="241" t="s">
        <v>6179</v>
      </c>
      <c r="G314" s="226" t="s">
        <v>27</v>
      </c>
      <c r="H314" s="250">
        <v>36379</v>
      </c>
      <c r="I314" s="241" t="s">
        <v>6180</v>
      </c>
      <c r="J314" s="244" t="s">
        <v>6181</v>
      </c>
      <c r="K314" s="241">
        <v>5</v>
      </c>
      <c r="L314" s="241" t="s">
        <v>2823</v>
      </c>
      <c r="M314" s="245">
        <v>38716</v>
      </c>
      <c r="N314" s="241">
        <v>4661100647</v>
      </c>
      <c r="O314" s="226" t="s">
        <v>2903</v>
      </c>
      <c r="P314" s="226" t="s">
        <v>5286</v>
      </c>
      <c r="Q314" s="226" t="s">
        <v>5287</v>
      </c>
      <c r="R314" s="242">
        <v>45307</v>
      </c>
      <c r="S314" s="242">
        <v>45463</v>
      </c>
      <c r="T314" s="253" t="s">
        <v>5927</v>
      </c>
      <c r="U314" s="247" t="s">
        <v>1040</v>
      </c>
      <c r="V314" s="247">
        <v>5100</v>
      </c>
    </row>
    <row r="315" spans="1:22" ht="73.5" x14ac:dyDescent="0.35">
      <c r="A315" s="249"/>
      <c r="B315" s="226" t="s">
        <v>5118</v>
      </c>
      <c r="C315" s="241" t="s">
        <v>6182</v>
      </c>
      <c r="D315" s="241" t="s">
        <v>2874</v>
      </c>
      <c r="E315" s="241" t="s">
        <v>4191</v>
      </c>
      <c r="F315" s="241" t="s">
        <v>6183</v>
      </c>
      <c r="G315" s="226" t="s">
        <v>27</v>
      </c>
      <c r="H315" s="250">
        <v>27433</v>
      </c>
      <c r="I315" s="241" t="s">
        <v>6184</v>
      </c>
      <c r="J315" s="244" t="s">
        <v>6181</v>
      </c>
      <c r="K315" s="241">
        <v>5</v>
      </c>
      <c r="L315" s="241" t="s">
        <v>5644</v>
      </c>
      <c r="M315" s="245">
        <v>38716</v>
      </c>
      <c r="N315" s="241">
        <v>4665961300</v>
      </c>
      <c r="O315" s="226" t="s">
        <v>2903</v>
      </c>
      <c r="P315" s="226" t="s">
        <v>5286</v>
      </c>
      <c r="Q315" s="226" t="s">
        <v>5287</v>
      </c>
      <c r="R315" s="242">
        <v>45307</v>
      </c>
      <c r="S315" s="242">
        <v>45463</v>
      </c>
      <c r="T315" s="253" t="s">
        <v>5927</v>
      </c>
      <c r="U315" s="247" t="s">
        <v>1040</v>
      </c>
      <c r="V315" s="247">
        <v>5100</v>
      </c>
    </row>
    <row r="316" spans="1:22" ht="73.5" x14ac:dyDescent="0.35">
      <c r="A316" s="249"/>
      <c r="B316" s="226" t="s">
        <v>5118</v>
      </c>
      <c r="C316" s="241" t="s">
        <v>6185</v>
      </c>
      <c r="D316" s="241" t="s">
        <v>3880</v>
      </c>
      <c r="E316" s="241" t="s">
        <v>1540</v>
      </c>
      <c r="F316" s="241" t="s">
        <v>6186</v>
      </c>
      <c r="G316" s="226" t="s">
        <v>27</v>
      </c>
      <c r="H316" s="250">
        <v>23417</v>
      </c>
      <c r="I316" s="241" t="s">
        <v>6187</v>
      </c>
      <c r="J316" s="244" t="s">
        <v>5587</v>
      </c>
      <c r="K316" s="241">
        <v>5</v>
      </c>
      <c r="L316" s="241" t="s">
        <v>2205</v>
      </c>
      <c r="M316" s="241">
        <v>38710</v>
      </c>
      <c r="N316" s="241" t="s">
        <v>2903</v>
      </c>
      <c r="O316" s="226" t="s">
        <v>2903</v>
      </c>
      <c r="P316" s="226" t="s">
        <v>5286</v>
      </c>
      <c r="Q316" s="226" t="s">
        <v>5287</v>
      </c>
      <c r="R316" s="242">
        <v>45307</v>
      </c>
      <c r="S316" s="242">
        <v>45463</v>
      </c>
      <c r="T316" s="253" t="s">
        <v>5927</v>
      </c>
      <c r="U316" s="247" t="s">
        <v>1040</v>
      </c>
      <c r="V316" s="247">
        <v>5100</v>
      </c>
    </row>
    <row r="317" spans="1:22" ht="73.5" x14ac:dyDescent="0.35">
      <c r="A317" s="249"/>
      <c r="B317" s="226" t="s">
        <v>5118</v>
      </c>
      <c r="C317" s="241" t="s">
        <v>6188</v>
      </c>
      <c r="D317" s="241" t="s">
        <v>1047</v>
      </c>
      <c r="E317" s="241" t="s">
        <v>1731</v>
      </c>
      <c r="F317" s="241" t="s">
        <v>6189</v>
      </c>
      <c r="G317" s="226" t="s">
        <v>27</v>
      </c>
      <c r="H317" s="250">
        <v>32575</v>
      </c>
      <c r="I317" s="241" t="s">
        <v>6190</v>
      </c>
      <c r="J317" s="244" t="s">
        <v>6191</v>
      </c>
      <c r="K317" s="241">
        <v>18</v>
      </c>
      <c r="L317" s="241" t="s">
        <v>2205</v>
      </c>
      <c r="M317" s="245">
        <v>38710</v>
      </c>
      <c r="N317" s="241" t="s">
        <v>2903</v>
      </c>
      <c r="O317" s="226" t="s">
        <v>2903</v>
      </c>
      <c r="P317" s="226" t="s">
        <v>5286</v>
      </c>
      <c r="Q317" s="226" t="s">
        <v>5287</v>
      </c>
      <c r="R317" s="242">
        <v>45307</v>
      </c>
      <c r="S317" s="242">
        <v>45463</v>
      </c>
      <c r="T317" s="253" t="s">
        <v>5927</v>
      </c>
      <c r="U317" s="247" t="s">
        <v>1040</v>
      </c>
      <c r="V317" s="247">
        <v>5100</v>
      </c>
    </row>
    <row r="318" spans="1:22" ht="73.5" x14ac:dyDescent="0.35">
      <c r="A318" s="249"/>
      <c r="B318" s="226" t="s">
        <v>5118</v>
      </c>
      <c r="C318" s="241" t="s">
        <v>6192</v>
      </c>
      <c r="D318" s="241" t="s">
        <v>1126</v>
      </c>
      <c r="E318" s="241" t="s">
        <v>1093</v>
      </c>
      <c r="F318" s="241" t="s">
        <v>6193</v>
      </c>
      <c r="G318" s="226" t="s">
        <v>27</v>
      </c>
      <c r="H318" s="250">
        <v>31566</v>
      </c>
      <c r="I318" s="241" t="s">
        <v>6194</v>
      </c>
      <c r="J318" s="244" t="s">
        <v>6195</v>
      </c>
      <c r="K318" s="241">
        <v>5</v>
      </c>
      <c r="L318" s="241" t="s">
        <v>2205</v>
      </c>
      <c r="M318" s="241">
        <v>38710</v>
      </c>
      <c r="N318" s="241">
        <v>4661234017</v>
      </c>
      <c r="O318" s="226" t="s">
        <v>2903</v>
      </c>
      <c r="P318" s="226" t="s">
        <v>5286</v>
      </c>
      <c r="Q318" s="226" t="s">
        <v>5287</v>
      </c>
      <c r="R318" s="242">
        <v>45307</v>
      </c>
      <c r="S318" s="242">
        <v>45463</v>
      </c>
      <c r="T318" s="253" t="s">
        <v>5927</v>
      </c>
      <c r="U318" s="247" t="s">
        <v>1040</v>
      </c>
      <c r="V318" s="247">
        <v>5100</v>
      </c>
    </row>
    <row r="319" spans="1:22" ht="73.5" x14ac:dyDescent="0.35">
      <c r="A319" s="249"/>
      <c r="B319" s="226" t="s">
        <v>5118</v>
      </c>
      <c r="C319" s="251" t="s">
        <v>2174</v>
      </c>
      <c r="D319" s="251" t="s">
        <v>1693</v>
      </c>
      <c r="E319" s="251" t="s">
        <v>1217</v>
      </c>
      <c r="F319" s="251" t="s">
        <v>6196</v>
      </c>
      <c r="G319" s="226" t="s">
        <v>27</v>
      </c>
      <c r="H319" s="250">
        <v>19331</v>
      </c>
      <c r="I319" s="241" t="s">
        <v>6197</v>
      </c>
      <c r="J319" s="266" t="s">
        <v>5630</v>
      </c>
      <c r="K319" s="241">
        <v>18</v>
      </c>
      <c r="L319" s="251" t="s">
        <v>2205</v>
      </c>
      <c r="M319" s="241">
        <v>38710</v>
      </c>
      <c r="N319" s="241" t="s">
        <v>2903</v>
      </c>
      <c r="O319" s="226" t="s">
        <v>2903</v>
      </c>
      <c r="P319" s="226" t="s">
        <v>5286</v>
      </c>
      <c r="Q319" s="226" t="s">
        <v>5287</v>
      </c>
      <c r="R319" s="242">
        <v>45307</v>
      </c>
      <c r="S319" s="242">
        <v>45463</v>
      </c>
      <c r="T319" s="253" t="s">
        <v>5927</v>
      </c>
      <c r="U319" s="247" t="s">
        <v>1040</v>
      </c>
      <c r="V319" s="247">
        <v>5100</v>
      </c>
    </row>
    <row r="320" spans="1:22" ht="73.5" x14ac:dyDescent="0.35">
      <c r="A320" s="249"/>
      <c r="B320" s="226" t="s">
        <v>5118</v>
      </c>
      <c r="C320" s="241" t="s">
        <v>6198</v>
      </c>
      <c r="D320" s="241" t="s">
        <v>1047</v>
      </c>
      <c r="E320" s="241" t="s">
        <v>5973</v>
      </c>
      <c r="F320" s="241" t="s">
        <v>6199</v>
      </c>
      <c r="G320" s="226" t="s">
        <v>27</v>
      </c>
      <c r="H320" s="250">
        <v>31956</v>
      </c>
      <c r="I320" s="241" t="s">
        <v>6200</v>
      </c>
      <c r="J320" s="244" t="s">
        <v>5587</v>
      </c>
      <c r="K320" s="241">
        <v>5</v>
      </c>
      <c r="L320" s="241" t="s">
        <v>2205</v>
      </c>
      <c r="M320" s="241">
        <v>38710</v>
      </c>
      <c r="N320" s="241">
        <v>4661250345</v>
      </c>
      <c r="O320" s="226" t="s">
        <v>2903</v>
      </c>
      <c r="P320" s="226" t="s">
        <v>5286</v>
      </c>
      <c r="Q320" s="226" t="s">
        <v>5287</v>
      </c>
      <c r="R320" s="242">
        <v>45307</v>
      </c>
      <c r="S320" s="242">
        <v>45463</v>
      </c>
      <c r="T320" s="253" t="s">
        <v>5927</v>
      </c>
      <c r="U320" s="247" t="s">
        <v>1040</v>
      </c>
      <c r="V320" s="247">
        <v>5100</v>
      </c>
    </row>
    <row r="321" spans="1:22" ht="73.5" x14ac:dyDescent="0.35">
      <c r="A321" s="249"/>
      <c r="B321" s="226" t="s">
        <v>5118</v>
      </c>
      <c r="C321" s="241" t="s">
        <v>6201</v>
      </c>
      <c r="D321" s="241" t="s">
        <v>1156</v>
      </c>
      <c r="E321" s="241" t="s">
        <v>1111</v>
      </c>
      <c r="F321" s="241" t="s">
        <v>6202</v>
      </c>
      <c r="G321" s="226" t="s">
        <v>27</v>
      </c>
      <c r="H321" s="250">
        <v>23426</v>
      </c>
      <c r="I321" s="241" t="s">
        <v>6203</v>
      </c>
      <c r="J321" s="244" t="s">
        <v>5477</v>
      </c>
      <c r="K321" s="241">
        <v>5</v>
      </c>
      <c r="L321" s="241" t="s">
        <v>2205</v>
      </c>
      <c r="M321" s="245">
        <v>38710</v>
      </c>
      <c r="N321" s="241">
        <v>4661266364</v>
      </c>
      <c r="O321" s="226" t="s">
        <v>2903</v>
      </c>
      <c r="P321" s="226" t="s">
        <v>5286</v>
      </c>
      <c r="Q321" s="226" t="s">
        <v>5287</v>
      </c>
      <c r="R321" s="242">
        <v>45307</v>
      </c>
      <c r="S321" s="242">
        <v>45463</v>
      </c>
      <c r="T321" s="253" t="s">
        <v>5927</v>
      </c>
      <c r="U321" s="247" t="s">
        <v>1040</v>
      </c>
      <c r="V321" s="247">
        <v>5100</v>
      </c>
    </row>
    <row r="322" spans="1:22" ht="73.5" x14ac:dyDescent="0.35">
      <c r="A322" s="249"/>
      <c r="B322" s="226" t="s">
        <v>5118</v>
      </c>
      <c r="C322" s="241" t="s">
        <v>6204</v>
      </c>
      <c r="D322" s="241" t="s">
        <v>1047</v>
      </c>
      <c r="E322" s="241" t="s">
        <v>1291</v>
      </c>
      <c r="F322" s="241" t="s">
        <v>6205</v>
      </c>
      <c r="G322" s="226" t="s">
        <v>26</v>
      </c>
      <c r="H322" s="250">
        <v>35075</v>
      </c>
      <c r="I322" s="241" t="s">
        <v>6206</v>
      </c>
      <c r="J322" s="244" t="s">
        <v>5686</v>
      </c>
      <c r="K322" s="241">
        <v>5</v>
      </c>
      <c r="L322" s="241" t="s">
        <v>2205</v>
      </c>
      <c r="M322" s="241">
        <v>38710</v>
      </c>
      <c r="N322" s="241">
        <v>4425067225</v>
      </c>
      <c r="O322" s="226" t="s">
        <v>2903</v>
      </c>
      <c r="P322" s="226" t="s">
        <v>5286</v>
      </c>
      <c r="Q322" s="226" t="s">
        <v>5287</v>
      </c>
      <c r="R322" s="242">
        <v>45307</v>
      </c>
      <c r="S322" s="242">
        <v>45463</v>
      </c>
      <c r="T322" s="253" t="s">
        <v>5927</v>
      </c>
      <c r="U322" s="247" t="s">
        <v>1040</v>
      </c>
      <c r="V322" s="247">
        <v>5100</v>
      </c>
    </row>
    <row r="323" spans="1:22" ht="73.5" x14ac:dyDescent="0.35">
      <c r="A323" s="249"/>
      <c r="B323" s="226" t="s">
        <v>5118</v>
      </c>
      <c r="C323" s="241" t="s">
        <v>5226</v>
      </c>
      <c r="D323" s="241" t="s">
        <v>1291</v>
      </c>
      <c r="E323" s="241" t="s">
        <v>1093</v>
      </c>
      <c r="F323" s="241" t="s">
        <v>6207</v>
      </c>
      <c r="G323" s="226" t="s">
        <v>27</v>
      </c>
      <c r="H323" s="250">
        <v>27827</v>
      </c>
      <c r="I323" s="241" t="s">
        <v>6208</v>
      </c>
      <c r="J323" s="244" t="s">
        <v>5686</v>
      </c>
      <c r="K323" s="241">
        <v>5</v>
      </c>
      <c r="L323" s="241" t="s">
        <v>2205</v>
      </c>
      <c r="M323" s="241">
        <v>38710</v>
      </c>
      <c r="N323" s="241">
        <v>4661207773</v>
      </c>
      <c r="O323" s="226" t="s">
        <v>2903</v>
      </c>
      <c r="P323" s="226" t="s">
        <v>5286</v>
      </c>
      <c r="Q323" s="226" t="s">
        <v>5287</v>
      </c>
      <c r="R323" s="242">
        <v>45307</v>
      </c>
      <c r="S323" s="242">
        <v>45463</v>
      </c>
      <c r="T323" s="253" t="s">
        <v>5927</v>
      </c>
      <c r="U323" s="247" t="s">
        <v>1040</v>
      </c>
      <c r="V323" s="247">
        <v>5100</v>
      </c>
    </row>
    <row r="324" spans="1:22" ht="73.5" x14ac:dyDescent="0.35">
      <c r="A324" s="249"/>
      <c r="B324" s="226" t="s">
        <v>5118</v>
      </c>
      <c r="C324" s="241" t="s">
        <v>3468</v>
      </c>
      <c r="D324" s="241" t="s">
        <v>1047</v>
      </c>
      <c r="E324" s="241" t="s">
        <v>1273</v>
      </c>
      <c r="F324" s="241" t="s">
        <v>6209</v>
      </c>
      <c r="G324" s="226" t="s">
        <v>26</v>
      </c>
      <c r="H324" s="250">
        <v>31969</v>
      </c>
      <c r="I324" s="241" t="s">
        <v>6210</v>
      </c>
      <c r="J324" s="244" t="s">
        <v>5837</v>
      </c>
      <c r="K324" s="241">
        <v>5</v>
      </c>
      <c r="L324" s="241" t="s">
        <v>2205</v>
      </c>
      <c r="M324" s="241">
        <v>38710</v>
      </c>
      <c r="N324" s="241">
        <v>4615465721</v>
      </c>
      <c r="O324" s="226" t="s">
        <v>2903</v>
      </c>
      <c r="P324" s="226" t="s">
        <v>5286</v>
      </c>
      <c r="Q324" s="226" t="s">
        <v>5287</v>
      </c>
      <c r="R324" s="242">
        <v>45307</v>
      </c>
      <c r="S324" s="242">
        <v>45463</v>
      </c>
      <c r="T324" s="253" t="s">
        <v>5927</v>
      </c>
      <c r="U324" s="247" t="s">
        <v>1040</v>
      </c>
      <c r="V324" s="247">
        <v>5100</v>
      </c>
    </row>
    <row r="325" spans="1:22" ht="73.5" x14ac:dyDescent="0.35">
      <c r="A325" s="249"/>
      <c r="B325" s="226" t="s">
        <v>5118</v>
      </c>
      <c r="C325" s="241" t="s">
        <v>5968</v>
      </c>
      <c r="D325" s="241" t="s">
        <v>2336</v>
      </c>
      <c r="E325" s="241" t="s">
        <v>1120</v>
      </c>
      <c r="F325" s="241" t="s">
        <v>6211</v>
      </c>
      <c r="G325" s="226" t="s">
        <v>27</v>
      </c>
      <c r="H325" s="250">
        <v>16430</v>
      </c>
      <c r="I325" s="241" t="s">
        <v>6212</v>
      </c>
      <c r="J325" s="244" t="s">
        <v>5411</v>
      </c>
      <c r="K325" s="241">
        <v>5</v>
      </c>
      <c r="L325" s="241" t="s">
        <v>5400</v>
      </c>
      <c r="M325" s="245">
        <v>38710</v>
      </c>
      <c r="N325" s="241">
        <v>4661100502</v>
      </c>
      <c r="O325" s="226" t="s">
        <v>2903</v>
      </c>
      <c r="P325" s="226" t="s">
        <v>5286</v>
      </c>
      <c r="Q325" s="226" t="s">
        <v>5287</v>
      </c>
      <c r="R325" s="242">
        <v>45307</v>
      </c>
      <c r="S325" s="242">
        <v>45463</v>
      </c>
      <c r="T325" s="253" t="s">
        <v>5927</v>
      </c>
      <c r="U325" s="247" t="s">
        <v>1040</v>
      </c>
      <c r="V325" s="247">
        <v>5100</v>
      </c>
    </row>
    <row r="326" spans="1:22" ht="73.5" x14ac:dyDescent="0.35">
      <c r="A326" s="249"/>
      <c r="B326" s="226" t="s">
        <v>5118</v>
      </c>
      <c r="C326" s="241" t="s">
        <v>2593</v>
      </c>
      <c r="D326" s="241" t="s">
        <v>5640</v>
      </c>
      <c r="E326" s="241" t="s">
        <v>1116</v>
      </c>
      <c r="F326" s="241" t="s">
        <v>6213</v>
      </c>
      <c r="G326" s="226" t="s">
        <v>27</v>
      </c>
      <c r="H326" s="250">
        <v>31962</v>
      </c>
      <c r="I326" s="241" t="s">
        <v>6214</v>
      </c>
      <c r="J326" s="244" t="s">
        <v>6215</v>
      </c>
      <c r="K326" s="241">
        <v>18</v>
      </c>
      <c r="L326" s="241" t="s">
        <v>5400</v>
      </c>
      <c r="M326" s="245">
        <v>38710</v>
      </c>
      <c r="N326" s="241">
        <v>4661853150</v>
      </c>
      <c r="O326" s="226" t="s">
        <v>2903</v>
      </c>
      <c r="P326" s="226" t="s">
        <v>5286</v>
      </c>
      <c r="Q326" s="226" t="s">
        <v>5287</v>
      </c>
      <c r="R326" s="242">
        <v>45307</v>
      </c>
      <c r="S326" s="242">
        <v>45463</v>
      </c>
      <c r="T326" s="253" t="s">
        <v>5927</v>
      </c>
      <c r="U326" s="247" t="s">
        <v>1040</v>
      </c>
      <c r="V326" s="247">
        <v>5100</v>
      </c>
    </row>
    <row r="327" spans="1:22" ht="73.5" x14ac:dyDescent="0.35">
      <c r="A327" s="249"/>
      <c r="B327" s="226" t="s">
        <v>5118</v>
      </c>
      <c r="C327" s="241" t="s">
        <v>1875</v>
      </c>
      <c r="D327" s="241" t="s">
        <v>1115</v>
      </c>
      <c r="E327" s="241" t="s">
        <v>1515</v>
      </c>
      <c r="F327" s="241" t="s">
        <v>6216</v>
      </c>
      <c r="G327" s="226" t="s">
        <v>27</v>
      </c>
      <c r="H327" s="250">
        <v>27373</v>
      </c>
      <c r="I327" s="241" t="s">
        <v>6217</v>
      </c>
      <c r="J327" s="244" t="s">
        <v>5368</v>
      </c>
      <c r="K327" s="241">
        <v>5</v>
      </c>
      <c r="L327" s="241" t="s">
        <v>5400</v>
      </c>
      <c r="M327" s="245">
        <v>38710</v>
      </c>
      <c r="N327" s="241" t="s">
        <v>2903</v>
      </c>
      <c r="O327" s="226" t="s">
        <v>2903</v>
      </c>
      <c r="P327" s="226" t="s">
        <v>5286</v>
      </c>
      <c r="Q327" s="226" t="s">
        <v>5287</v>
      </c>
      <c r="R327" s="242">
        <v>45307</v>
      </c>
      <c r="S327" s="242">
        <v>45463</v>
      </c>
      <c r="T327" s="253" t="s">
        <v>5927</v>
      </c>
      <c r="U327" s="247" t="s">
        <v>1040</v>
      </c>
      <c r="V327" s="247">
        <v>5100</v>
      </c>
    </row>
    <row r="328" spans="1:22" ht="73.5" x14ac:dyDescent="0.35">
      <c r="A328" s="249"/>
      <c r="B328" s="226" t="s">
        <v>5118</v>
      </c>
      <c r="C328" s="241" t="s">
        <v>6218</v>
      </c>
      <c r="D328" s="241" t="s">
        <v>1198</v>
      </c>
      <c r="E328" s="241" t="s">
        <v>1189</v>
      </c>
      <c r="F328" s="241" t="s">
        <v>6219</v>
      </c>
      <c r="G328" s="226" t="s">
        <v>27</v>
      </c>
      <c r="H328" s="250">
        <v>22422</v>
      </c>
      <c r="I328" s="241" t="s">
        <v>6220</v>
      </c>
      <c r="J328" s="244" t="s">
        <v>6221</v>
      </c>
      <c r="K328" s="241">
        <v>19</v>
      </c>
      <c r="L328" s="241" t="s">
        <v>5400</v>
      </c>
      <c r="M328" s="245">
        <v>38710</v>
      </c>
      <c r="N328" s="241">
        <v>4661082708</v>
      </c>
      <c r="O328" s="226" t="s">
        <v>2903</v>
      </c>
      <c r="P328" s="226" t="s">
        <v>5286</v>
      </c>
      <c r="Q328" s="226" t="s">
        <v>5287</v>
      </c>
      <c r="R328" s="242">
        <v>45307</v>
      </c>
      <c r="S328" s="242">
        <v>45463</v>
      </c>
      <c r="T328" s="253" t="s">
        <v>5927</v>
      </c>
      <c r="U328" s="247" t="s">
        <v>1040</v>
      </c>
      <c r="V328" s="247">
        <v>5100</v>
      </c>
    </row>
    <row r="329" spans="1:22" ht="73.5" x14ac:dyDescent="0.35">
      <c r="A329" s="249"/>
      <c r="B329" s="226" t="s">
        <v>5118</v>
      </c>
      <c r="C329" s="241" t="s">
        <v>1342</v>
      </c>
      <c r="D329" s="241" t="s">
        <v>5980</v>
      </c>
      <c r="E329" s="241" t="s">
        <v>2768</v>
      </c>
      <c r="F329" s="241" t="s">
        <v>6222</v>
      </c>
      <c r="G329" s="226" t="s">
        <v>27</v>
      </c>
      <c r="H329" s="250">
        <v>23637</v>
      </c>
      <c r="I329" s="241" t="s">
        <v>6223</v>
      </c>
      <c r="J329" s="244" t="s">
        <v>5403</v>
      </c>
      <c r="K329" s="241">
        <v>5</v>
      </c>
      <c r="L329" s="241" t="s">
        <v>5400</v>
      </c>
      <c r="M329" s="245">
        <v>38710</v>
      </c>
      <c r="N329" s="241">
        <v>4664514420</v>
      </c>
      <c r="O329" s="226" t="s">
        <v>2903</v>
      </c>
      <c r="P329" s="226" t="s">
        <v>5286</v>
      </c>
      <c r="Q329" s="226" t="s">
        <v>5287</v>
      </c>
      <c r="R329" s="242">
        <v>45307</v>
      </c>
      <c r="S329" s="242">
        <v>45463</v>
      </c>
      <c r="T329" s="253" t="s">
        <v>5927</v>
      </c>
      <c r="U329" s="247" t="s">
        <v>1040</v>
      </c>
      <c r="V329" s="247">
        <v>5100</v>
      </c>
    </row>
    <row r="330" spans="1:22" ht="73.5" x14ac:dyDescent="0.35">
      <c r="A330" s="249"/>
      <c r="B330" s="226" t="s">
        <v>5118</v>
      </c>
      <c r="C330" s="241" t="s">
        <v>6224</v>
      </c>
      <c r="D330" s="241" t="s">
        <v>2210</v>
      </c>
      <c r="E330" s="241" t="s">
        <v>1156</v>
      </c>
      <c r="F330" s="241" t="s">
        <v>6225</v>
      </c>
      <c r="G330" s="226" t="s">
        <v>27</v>
      </c>
      <c r="H330" s="250">
        <v>33146</v>
      </c>
      <c r="I330" s="241" t="s">
        <v>6226</v>
      </c>
      <c r="J330" s="244" t="s">
        <v>5647</v>
      </c>
      <c r="K330" s="241">
        <v>5</v>
      </c>
      <c r="L330" s="241" t="s">
        <v>5400</v>
      </c>
      <c r="M330" s="241">
        <v>38710</v>
      </c>
      <c r="N330" s="241" t="s">
        <v>2903</v>
      </c>
      <c r="O330" s="226" t="s">
        <v>2903</v>
      </c>
      <c r="P330" s="226" t="s">
        <v>5286</v>
      </c>
      <c r="Q330" s="226" t="s">
        <v>5287</v>
      </c>
      <c r="R330" s="242">
        <v>45307</v>
      </c>
      <c r="S330" s="242">
        <v>45463</v>
      </c>
      <c r="T330" s="253" t="s">
        <v>5927</v>
      </c>
      <c r="U330" s="247" t="s">
        <v>1040</v>
      </c>
      <c r="V330" s="247">
        <v>5100</v>
      </c>
    </row>
    <row r="331" spans="1:22" ht="73.5" x14ac:dyDescent="0.35">
      <c r="A331" s="249"/>
      <c r="B331" s="226" t="s">
        <v>5118</v>
      </c>
      <c r="C331" s="241" t="s">
        <v>6227</v>
      </c>
      <c r="D331" s="241" t="s">
        <v>2495</v>
      </c>
      <c r="E331" s="241" t="s">
        <v>5640</v>
      </c>
      <c r="F331" s="248" t="s">
        <v>6228</v>
      </c>
      <c r="G331" s="226" t="s">
        <v>27</v>
      </c>
      <c r="H331" s="250">
        <v>34218</v>
      </c>
      <c r="I331" s="241" t="s">
        <v>6229</v>
      </c>
      <c r="J331" s="244" t="s">
        <v>5368</v>
      </c>
      <c r="K331" s="241">
        <v>5</v>
      </c>
      <c r="L331" s="241" t="s">
        <v>5400</v>
      </c>
      <c r="M331" s="245">
        <v>38710</v>
      </c>
      <c r="N331" s="241" t="s">
        <v>2903</v>
      </c>
      <c r="O331" s="226" t="s">
        <v>2903</v>
      </c>
      <c r="P331" s="226" t="s">
        <v>5286</v>
      </c>
      <c r="Q331" s="226" t="s">
        <v>5287</v>
      </c>
      <c r="R331" s="242">
        <v>45307</v>
      </c>
      <c r="S331" s="242">
        <v>45463</v>
      </c>
      <c r="T331" s="253" t="s">
        <v>5927</v>
      </c>
      <c r="U331" s="247" t="s">
        <v>1040</v>
      </c>
      <c r="V331" s="247">
        <v>5100</v>
      </c>
    </row>
    <row r="332" spans="1:22" ht="73.5" x14ac:dyDescent="0.35">
      <c r="A332" s="249"/>
      <c r="B332" s="226" t="s">
        <v>5118</v>
      </c>
      <c r="C332" s="241" t="s">
        <v>1092</v>
      </c>
      <c r="D332" s="241" t="s">
        <v>2286</v>
      </c>
      <c r="E332" s="241" t="s">
        <v>1094</v>
      </c>
      <c r="F332" s="241" t="s">
        <v>1095</v>
      </c>
      <c r="G332" s="226" t="s">
        <v>27</v>
      </c>
      <c r="H332" s="250">
        <v>27725</v>
      </c>
      <c r="I332" s="241" t="s">
        <v>6230</v>
      </c>
      <c r="J332" s="244" t="s">
        <v>6231</v>
      </c>
      <c r="K332" s="241">
        <v>5</v>
      </c>
      <c r="L332" s="241" t="s">
        <v>6232</v>
      </c>
      <c r="M332" s="245">
        <v>38715</v>
      </c>
      <c r="N332" s="241">
        <v>4614016524</v>
      </c>
      <c r="O332" s="226" t="s">
        <v>2903</v>
      </c>
      <c r="P332" s="226" t="s">
        <v>5286</v>
      </c>
      <c r="Q332" s="226" t="s">
        <v>5287</v>
      </c>
      <c r="R332" s="242">
        <v>45307</v>
      </c>
      <c r="S332" s="242">
        <v>45463</v>
      </c>
      <c r="T332" s="253" t="s">
        <v>5927</v>
      </c>
      <c r="U332" s="247" t="s">
        <v>1040</v>
      </c>
      <c r="V332" s="247">
        <v>5100</v>
      </c>
    </row>
    <row r="333" spans="1:22" ht="73.5" x14ac:dyDescent="0.35">
      <c r="A333" s="249"/>
      <c r="B333" s="226" t="s">
        <v>5118</v>
      </c>
      <c r="C333" s="241" t="s">
        <v>5298</v>
      </c>
      <c r="D333" s="241" t="s">
        <v>4267</v>
      </c>
      <c r="E333" s="241" t="s">
        <v>4285</v>
      </c>
      <c r="F333" s="241" t="s">
        <v>1175</v>
      </c>
      <c r="G333" s="226" t="s">
        <v>27</v>
      </c>
      <c r="H333" s="250">
        <v>24809</v>
      </c>
      <c r="I333" s="241" t="s">
        <v>6233</v>
      </c>
      <c r="J333" s="244" t="s">
        <v>5448</v>
      </c>
      <c r="K333" s="241">
        <v>5</v>
      </c>
      <c r="L333" s="241" t="s">
        <v>6232</v>
      </c>
      <c r="M333" s="245">
        <v>38715</v>
      </c>
      <c r="N333" s="241">
        <v>4666641332</v>
      </c>
      <c r="O333" s="226" t="s">
        <v>2903</v>
      </c>
      <c r="P333" s="226" t="s">
        <v>5286</v>
      </c>
      <c r="Q333" s="226" t="s">
        <v>5287</v>
      </c>
      <c r="R333" s="242">
        <v>45307</v>
      </c>
      <c r="S333" s="242">
        <v>45463</v>
      </c>
      <c r="T333" s="253" t="s">
        <v>5927</v>
      </c>
      <c r="U333" s="247" t="s">
        <v>1040</v>
      </c>
      <c r="V333" s="247">
        <v>5100</v>
      </c>
    </row>
    <row r="334" spans="1:22" ht="73.5" x14ac:dyDescent="0.35">
      <c r="A334" s="249"/>
      <c r="B334" s="226" t="s">
        <v>5118</v>
      </c>
      <c r="C334" s="241" t="s">
        <v>4336</v>
      </c>
      <c r="D334" s="241" t="s">
        <v>6234</v>
      </c>
      <c r="E334" s="241"/>
      <c r="F334" s="241" t="s">
        <v>1089</v>
      </c>
      <c r="G334" s="226" t="s">
        <v>26</v>
      </c>
      <c r="H334" s="250">
        <v>16324</v>
      </c>
      <c r="I334" s="241" t="s">
        <v>6235</v>
      </c>
      <c r="J334" s="244" t="s">
        <v>6236</v>
      </c>
      <c r="K334" s="241">
        <v>5</v>
      </c>
      <c r="L334" s="241" t="s">
        <v>6232</v>
      </c>
      <c r="M334" s="245">
        <v>38915</v>
      </c>
      <c r="N334" s="241">
        <v>4666641161</v>
      </c>
      <c r="O334" s="226" t="s">
        <v>2903</v>
      </c>
      <c r="P334" s="226" t="s">
        <v>5286</v>
      </c>
      <c r="Q334" s="226" t="s">
        <v>5287</v>
      </c>
      <c r="R334" s="242">
        <v>45307</v>
      </c>
      <c r="S334" s="242">
        <v>45463</v>
      </c>
      <c r="T334" s="253" t="s">
        <v>5927</v>
      </c>
      <c r="U334" s="247" t="s">
        <v>1040</v>
      </c>
      <c r="V334" s="247">
        <v>5100</v>
      </c>
    </row>
    <row r="335" spans="1:22" ht="73.5" x14ac:dyDescent="0.35">
      <c r="A335" s="249"/>
      <c r="B335" s="226" t="s">
        <v>5118</v>
      </c>
      <c r="C335" s="241" t="s">
        <v>6237</v>
      </c>
      <c r="D335" s="241" t="s">
        <v>6238</v>
      </c>
      <c r="E335" s="241" t="s">
        <v>6239</v>
      </c>
      <c r="F335" s="241" t="s">
        <v>6240</v>
      </c>
      <c r="G335" s="226" t="s">
        <v>27</v>
      </c>
      <c r="H335" s="250">
        <v>25368</v>
      </c>
      <c r="I335" s="241" t="s">
        <v>6241</v>
      </c>
      <c r="J335" s="244" t="s">
        <v>6242</v>
      </c>
      <c r="K335" s="241">
        <v>5</v>
      </c>
      <c r="L335" s="241" t="s">
        <v>2189</v>
      </c>
      <c r="M335" s="245">
        <v>38710</v>
      </c>
      <c r="N335" s="241">
        <v>4661019076</v>
      </c>
      <c r="O335" s="226" t="s">
        <v>2903</v>
      </c>
      <c r="P335" s="226" t="s">
        <v>5286</v>
      </c>
      <c r="Q335" s="226" t="s">
        <v>5287</v>
      </c>
      <c r="R335" s="242">
        <v>45307</v>
      </c>
      <c r="S335" s="242">
        <v>45463</v>
      </c>
      <c r="T335" s="253" t="s">
        <v>5927</v>
      </c>
      <c r="U335" s="247" t="s">
        <v>1040</v>
      </c>
      <c r="V335" s="247">
        <v>5100</v>
      </c>
    </row>
    <row r="336" spans="1:22" ht="73.5" x14ac:dyDescent="0.35">
      <c r="A336" s="249"/>
      <c r="B336" s="226" t="s">
        <v>5118</v>
      </c>
      <c r="C336" s="241" t="s">
        <v>1423</v>
      </c>
      <c r="D336" s="241" t="s">
        <v>6243</v>
      </c>
      <c r="E336" s="241" t="s">
        <v>1075</v>
      </c>
      <c r="F336" s="241" t="s">
        <v>6244</v>
      </c>
      <c r="G336" s="226" t="s">
        <v>27</v>
      </c>
      <c r="H336" s="250">
        <v>26691</v>
      </c>
      <c r="I336" s="241" t="s">
        <v>6245</v>
      </c>
      <c r="J336" s="244" t="s">
        <v>6242</v>
      </c>
      <c r="K336" s="241">
        <v>5</v>
      </c>
      <c r="L336" s="241" t="s">
        <v>5918</v>
      </c>
      <c r="M336" s="245">
        <v>38710</v>
      </c>
      <c r="N336" s="241">
        <v>4662031621</v>
      </c>
      <c r="O336" s="226" t="s">
        <v>2903</v>
      </c>
      <c r="P336" s="226" t="s">
        <v>5286</v>
      </c>
      <c r="Q336" s="226" t="s">
        <v>5287</v>
      </c>
      <c r="R336" s="242">
        <v>45307</v>
      </c>
      <c r="S336" s="242">
        <v>45463</v>
      </c>
      <c r="T336" s="253" t="s">
        <v>5927</v>
      </c>
      <c r="U336" s="247" t="s">
        <v>1040</v>
      </c>
      <c r="V336" s="247">
        <v>5100</v>
      </c>
    </row>
    <row r="337" spans="1:22" ht="73.5" x14ac:dyDescent="0.35">
      <c r="A337" s="249"/>
      <c r="B337" s="226" t="s">
        <v>5118</v>
      </c>
      <c r="C337" s="241" t="s">
        <v>2196</v>
      </c>
      <c r="D337" s="241" t="s">
        <v>6246</v>
      </c>
      <c r="E337" s="241" t="s">
        <v>4267</v>
      </c>
      <c r="F337" s="241" t="s">
        <v>6247</v>
      </c>
      <c r="G337" s="226" t="s">
        <v>27</v>
      </c>
      <c r="H337" s="250">
        <v>31161</v>
      </c>
      <c r="I337" s="241" t="s">
        <v>6248</v>
      </c>
      <c r="J337" s="244" t="s">
        <v>6249</v>
      </c>
      <c r="K337" s="241">
        <v>5</v>
      </c>
      <c r="L337" s="241" t="s">
        <v>5918</v>
      </c>
      <c r="M337" s="245">
        <v>38710</v>
      </c>
      <c r="N337" s="241">
        <v>4661050048</v>
      </c>
      <c r="O337" s="226" t="s">
        <v>2903</v>
      </c>
      <c r="P337" s="226" t="s">
        <v>5286</v>
      </c>
      <c r="Q337" s="226" t="s">
        <v>5287</v>
      </c>
      <c r="R337" s="242">
        <v>45307</v>
      </c>
      <c r="S337" s="242">
        <v>45463</v>
      </c>
      <c r="T337" s="253" t="s">
        <v>5927</v>
      </c>
      <c r="U337" s="247" t="s">
        <v>1040</v>
      </c>
      <c r="V337" s="247">
        <v>5100</v>
      </c>
    </row>
    <row r="338" spans="1:22" ht="73.5" x14ac:dyDescent="0.35">
      <c r="A338" s="249"/>
      <c r="B338" s="226" t="s">
        <v>5118</v>
      </c>
      <c r="C338" s="241" t="s">
        <v>2218</v>
      </c>
      <c r="D338" s="241" t="s">
        <v>2874</v>
      </c>
      <c r="E338" s="241" t="s">
        <v>1348</v>
      </c>
      <c r="F338" s="241" t="s">
        <v>6250</v>
      </c>
      <c r="G338" s="226" t="s">
        <v>27</v>
      </c>
      <c r="H338" s="250">
        <v>24855</v>
      </c>
      <c r="I338" s="241" t="s">
        <v>6251</v>
      </c>
      <c r="J338" s="244" t="s">
        <v>6252</v>
      </c>
      <c r="K338" s="241">
        <v>5</v>
      </c>
      <c r="L338" s="241" t="s">
        <v>2108</v>
      </c>
      <c r="M338" s="245">
        <v>38725</v>
      </c>
      <c r="N338" s="241" t="s">
        <v>2903</v>
      </c>
      <c r="O338" s="226" t="s">
        <v>2903</v>
      </c>
      <c r="P338" s="226" t="s">
        <v>5286</v>
      </c>
      <c r="Q338" s="226" t="s">
        <v>5287</v>
      </c>
      <c r="R338" s="242">
        <v>45307</v>
      </c>
      <c r="S338" s="242">
        <v>45463</v>
      </c>
      <c r="T338" s="253" t="s">
        <v>5927</v>
      </c>
      <c r="U338" s="247" t="s">
        <v>1040</v>
      </c>
      <c r="V338" s="247">
        <v>5100</v>
      </c>
    </row>
    <row r="339" spans="1:22" ht="73.5" x14ac:dyDescent="0.35">
      <c r="A339" s="249"/>
      <c r="B339" s="226" t="s">
        <v>5118</v>
      </c>
      <c r="C339" s="241" t="s">
        <v>2174</v>
      </c>
      <c r="D339" s="241" t="s">
        <v>1093</v>
      </c>
      <c r="E339" s="241" t="s">
        <v>1218</v>
      </c>
      <c r="F339" s="241" t="s">
        <v>6253</v>
      </c>
      <c r="G339" s="226" t="s">
        <v>27</v>
      </c>
      <c r="H339" s="250">
        <v>35584</v>
      </c>
      <c r="I339" s="241" t="s">
        <v>6254</v>
      </c>
      <c r="J339" s="244" t="s">
        <v>6255</v>
      </c>
      <c r="K339" s="241">
        <v>5</v>
      </c>
      <c r="L339" s="241" t="s">
        <v>2108</v>
      </c>
      <c r="M339" s="245">
        <v>38725</v>
      </c>
      <c r="N339" s="241" t="s">
        <v>2903</v>
      </c>
      <c r="O339" s="226" t="s">
        <v>2903</v>
      </c>
      <c r="P339" s="226" t="s">
        <v>5286</v>
      </c>
      <c r="Q339" s="226" t="s">
        <v>5287</v>
      </c>
      <c r="R339" s="242">
        <v>45307</v>
      </c>
      <c r="S339" s="242">
        <v>45463</v>
      </c>
      <c r="T339" s="253" t="s">
        <v>5927</v>
      </c>
      <c r="U339" s="247" t="s">
        <v>1040</v>
      </c>
      <c r="V339" s="247">
        <v>5100</v>
      </c>
    </row>
    <row r="340" spans="1:22" ht="73.5" x14ac:dyDescent="0.35">
      <c r="A340" s="249"/>
      <c r="B340" s="226" t="s">
        <v>5118</v>
      </c>
      <c r="C340" s="241" t="s">
        <v>5433</v>
      </c>
      <c r="D340" s="241" t="s">
        <v>5491</v>
      </c>
      <c r="E340" s="241" t="s">
        <v>4237</v>
      </c>
      <c r="F340" s="241" t="s">
        <v>6256</v>
      </c>
      <c r="G340" s="226" t="s">
        <v>26</v>
      </c>
      <c r="H340" s="250">
        <v>31101</v>
      </c>
      <c r="I340" s="241" t="s">
        <v>6257</v>
      </c>
      <c r="J340" s="244" t="s">
        <v>5403</v>
      </c>
      <c r="K340" s="241">
        <v>5</v>
      </c>
      <c r="L340" s="241" t="s">
        <v>5424</v>
      </c>
      <c r="M340" s="245">
        <v>38725</v>
      </c>
      <c r="N340" s="241" t="s">
        <v>6258</v>
      </c>
      <c r="O340" s="226" t="s">
        <v>2903</v>
      </c>
      <c r="P340" s="226" t="s">
        <v>5286</v>
      </c>
      <c r="Q340" s="226" t="s">
        <v>5287</v>
      </c>
      <c r="R340" s="242">
        <v>45307</v>
      </c>
      <c r="S340" s="242">
        <v>45463</v>
      </c>
      <c r="T340" s="253" t="s">
        <v>5927</v>
      </c>
      <c r="U340" s="247" t="s">
        <v>1040</v>
      </c>
      <c r="V340" s="247">
        <v>5100</v>
      </c>
    </row>
    <row r="341" spans="1:22" ht="59.25" x14ac:dyDescent="0.35">
      <c r="A341" s="249"/>
      <c r="B341" s="226" t="s">
        <v>5118</v>
      </c>
      <c r="C341" s="241" t="s">
        <v>6259</v>
      </c>
      <c r="D341" s="241" t="s">
        <v>2224</v>
      </c>
      <c r="E341" s="241" t="s">
        <v>1243</v>
      </c>
      <c r="F341" s="241" t="s">
        <v>6260</v>
      </c>
      <c r="G341" s="226" t="s">
        <v>26</v>
      </c>
      <c r="H341" s="250">
        <v>26082</v>
      </c>
      <c r="I341" s="241" t="s">
        <v>2547</v>
      </c>
      <c r="J341" s="244" t="s">
        <v>5587</v>
      </c>
      <c r="K341" s="241">
        <v>5</v>
      </c>
      <c r="L341" s="241" t="s">
        <v>1572</v>
      </c>
      <c r="M341" s="245">
        <v>38700</v>
      </c>
      <c r="N341" s="241" t="s">
        <v>2903</v>
      </c>
      <c r="O341" s="226" t="s">
        <v>2903</v>
      </c>
      <c r="P341" s="226" t="s">
        <v>5286</v>
      </c>
      <c r="Q341" s="226" t="s">
        <v>5287</v>
      </c>
      <c r="R341" s="242">
        <v>45307</v>
      </c>
      <c r="S341" s="242">
        <v>45463</v>
      </c>
      <c r="T341" s="257" t="s">
        <v>6261</v>
      </c>
      <c r="U341" s="247" t="s">
        <v>1040</v>
      </c>
      <c r="V341" s="247">
        <v>8500</v>
      </c>
    </row>
    <row r="342" spans="1:22" ht="59.25" x14ac:dyDescent="0.35">
      <c r="A342" s="249"/>
      <c r="B342" s="226" t="s">
        <v>5118</v>
      </c>
      <c r="C342" s="241" t="s">
        <v>6262</v>
      </c>
      <c r="D342" s="241" t="s">
        <v>4187</v>
      </c>
      <c r="E342" s="241" t="s">
        <v>6263</v>
      </c>
      <c r="F342" s="241" t="s">
        <v>6264</v>
      </c>
      <c r="G342" s="226" t="s">
        <v>27</v>
      </c>
      <c r="H342" s="250">
        <v>38584</v>
      </c>
      <c r="I342" s="241" t="s">
        <v>6265</v>
      </c>
      <c r="J342" s="244" t="s">
        <v>6266</v>
      </c>
      <c r="K342" s="241">
        <v>5</v>
      </c>
      <c r="L342" s="241" t="s">
        <v>5297</v>
      </c>
      <c r="M342" s="245">
        <v>38700</v>
      </c>
      <c r="N342" s="241">
        <v>4662122530</v>
      </c>
      <c r="O342" s="226" t="s">
        <v>2903</v>
      </c>
      <c r="P342" s="226" t="s">
        <v>5286</v>
      </c>
      <c r="Q342" s="226" t="s">
        <v>5287</v>
      </c>
      <c r="R342" s="242">
        <v>45307</v>
      </c>
      <c r="S342" s="242">
        <v>45463</v>
      </c>
      <c r="T342" s="257" t="s">
        <v>6261</v>
      </c>
      <c r="U342" s="247" t="s">
        <v>1040</v>
      </c>
      <c r="V342" s="247">
        <v>8500</v>
      </c>
    </row>
    <row r="343" spans="1:22" ht="59.25" x14ac:dyDescent="0.35">
      <c r="A343" s="249"/>
      <c r="B343" s="226" t="s">
        <v>5118</v>
      </c>
      <c r="C343" s="241" t="s">
        <v>5902</v>
      </c>
      <c r="D343" s="241" t="s">
        <v>2438</v>
      </c>
      <c r="E343" s="241" t="s">
        <v>4346</v>
      </c>
      <c r="F343" s="241" t="s">
        <v>6267</v>
      </c>
      <c r="G343" s="226" t="s">
        <v>26</v>
      </c>
      <c r="H343" s="250">
        <v>28297</v>
      </c>
      <c r="I343" s="241" t="s">
        <v>6268</v>
      </c>
      <c r="J343" s="244" t="s">
        <v>6269</v>
      </c>
      <c r="K343" s="241">
        <v>5</v>
      </c>
      <c r="L343" s="241" t="s">
        <v>5297</v>
      </c>
      <c r="M343" s="245">
        <v>38700</v>
      </c>
      <c r="N343" s="241">
        <v>4662133956</v>
      </c>
      <c r="O343" s="226" t="s">
        <v>2903</v>
      </c>
      <c r="P343" s="226" t="s">
        <v>5286</v>
      </c>
      <c r="Q343" s="226" t="s">
        <v>5287</v>
      </c>
      <c r="R343" s="242">
        <v>45307</v>
      </c>
      <c r="S343" s="242">
        <v>45463</v>
      </c>
      <c r="T343" s="257" t="s">
        <v>6261</v>
      </c>
      <c r="U343" s="247" t="s">
        <v>1040</v>
      </c>
      <c r="V343" s="247">
        <v>8500</v>
      </c>
    </row>
    <row r="344" spans="1:22" ht="59.25" x14ac:dyDescent="0.35">
      <c r="A344" s="249"/>
      <c r="B344" s="226" t="s">
        <v>5118</v>
      </c>
      <c r="C344" s="241" t="s">
        <v>1957</v>
      </c>
      <c r="D344" s="241" t="s">
        <v>6270</v>
      </c>
      <c r="E344" s="241" t="s">
        <v>2563</v>
      </c>
      <c r="F344" s="241" t="s">
        <v>6271</v>
      </c>
      <c r="G344" s="226" t="s">
        <v>27</v>
      </c>
      <c r="H344" s="250">
        <v>25290</v>
      </c>
      <c r="I344" s="241" t="s">
        <v>6272</v>
      </c>
      <c r="J344" s="244" t="s">
        <v>6273</v>
      </c>
      <c r="K344" s="241">
        <v>5</v>
      </c>
      <c r="L344" s="241" t="s">
        <v>5297</v>
      </c>
      <c r="M344" s="245">
        <v>38700</v>
      </c>
      <c r="N344" s="241">
        <v>4662356407</v>
      </c>
      <c r="O344" s="226" t="s">
        <v>2903</v>
      </c>
      <c r="P344" s="226" t="s">
        <v>5286</v>
      </c>
      <c r="Q344" s="226" t="s">
        <v>5287</v>
      </c>
      <c r="R344" s="242">
        <v>45307</v>
      </c>
      <c r="S344" s="242">
        <v>45463</v>
      </c>
      <c r="T344" s="257" t="s">
        <v>6261</v>
      </c>
      <c r="U344" s="247" t="s">
        <v>1040</v>
      </c>
      <c r="V344" s="247">
        <v>8500</v>
      </c>
    </row>
    <row r="345" spans="1:22" ht="59.25" x14ac:dyDescent="0.35">
      <c r="A345" s="249"/>
      <c r="B345" s="226" t="s">
        <v>5118</v>
      </c>
      <c r="C345" s="241" t="s">
        <v>1957</v>
      </c>
      <c r="D345" s="241" t="s">
        <v>1260</v>
      </c>
      <c r="E345" s="241" t="s">
        <v>1896</v>
      </c>
      <c r="F345" s="241" t="s">
        <v>872</v>
      </c>
      <c r="G345" s="226" t="s">
        <v>27</v>
      </c>
      <c r="H345" s="250">
        <v>25902</v>
      </c>
      <c r="I345" s="241" t="s">
        <v>6274</v>
      </c>
      <c r="J345" s="244" t="s">
        <v>5373</v>
      </c>
      <c r="K345" s="241">
        <v>5</v>
      </c>
      <c r="L345" s="241" t="s">
        <v>5297</v>
      </c>
      <c r="M345" s="245">
        <v>38700</v>
      </c>
      <c r="N345" s="241">
        <v>4661233563</v>
      </c>
      <c r="O345" s="226" t="s">
        <v>2903</v>
      </c>
      <c r="P345" s="226" t="s">
        <v>5286</v>
      </c>
      <c r="Q345" s="226" t="s">
        <v>5287</v>
      </c>
      <c r="R345" s="242">
        <v>45307</v>
      </c>
      <c r="S345" s="242">
        <v>45463</v>
      </c>
      <c r="T345" s="257" t="s">
        <v>6261</v>
      </c>
      <c r="U345" s="247" t="s">
        <v>1040</v>
      </c>
      <c r="V345" s="247">
        <v>8500</v>
      </c>
    </row>
    <row r="346" spans="1:22" ht="59.25" x14ac:dyDescent="0.35">
      <c r="A346" s="249"/>
      <c r="B346" s="226" t="s">
        <v>5118</v>
      </c>
      <c r="C346" s="241" t="s">
        <v>6275</v>
      </c>
      <c r="D346" s="241" t="s">
        <v>5369</v>
      </c>
      <c r="E346" s="241" t="s">
        <v>5299</v>
      </c>
      <c r="F346" s="241" t="s">
        <v>6276</v>
      </c>
      <c r="G346" s="226" t="s">
        <v>27</v>
      </c>
      <c r="H346" s="250">
        <v>29422</v>
      </c>
      <c r="I346" s="241" t="s">
        <v>6277</v>
      </c>
      <c r="J346" s="244" t="s">
        <v>5961</v>
      </c>
      <c r="K346" s="241">
        <v>5</v>
      </c>
      <c r="L346" s="241" t="s">
        <v>5297</v>
      </c>
      <c r="M346" s="245">
        <v>38700</v>
      </c>
      <c r="N346" s="241">
        <v>4661262353</v>
      </c>
      <c r="O346" s="226" t="s">
        <v>2903</v>
      </c>
      <c r="P346" s="226" t="s">
        <v>5286</v>
      </c>
      <c r="Q346" s="226" t="s">
        <v>5287</v>
      </c>
      <c r="R346" s="242">
        <v>45307</v>
      </c>
      <c r="S346" s="242">
        <v>45463</v>
      </c>
      <c r="T346" s="257" t="s">
        <v>6261</v>
      </c>
      <c r="U346" s="247" t="s">
        <v>1040</v>
      </c>
      <c r="V346" s="247">
        <v>8500</v>
      </c>
    </row>
    <row r="347" spans="1:22" ht="59.25" x14ac:dyDescent="0.35">
      <c r="A347" s="249"/>
      <c r="B347" s="226" t="s">
        <v>5118</v>
      </c>
      <c r="C347" s="241" t="s">
        <v>6278</v>
      </c>
      <c r="D347" s="241" t="s">
        <v>6279</v>
      </c>
      <c r="E347" s="241" t="s">
        <v>1398</v>
      </c>
      <c r="F347" s="241" t="s">
        <v>6280</v>
      </c>
      <c r="G347" s="226" t="s">
        <v>26</v>
      </c>
      <c r="H347" s="250">
        <v>38517</v>
      </c>
      <c r="I347" s="241" t="s">
        <v>6281</v>
      </c>
      <c r="J347" s="244" t="s">
        <v>6149</v>
      </c>
      <c r="K347" s="241">
        <v>5</v>
      </c>
      <c r="L347" s="241" t="s">
        <v>1683</v>
      </c>
      <c r="M347" s="245">
        <v>38724</v>
      </c>
      <c r="N347" s="241" t="s">
        <v>2903</v>
      </c>
      <c r="O347" s="226" t="s">
        <v>2903</v>
      </c>
      <c r="P347" s="226" t="s">
        <v>5286</v>
      </c>
      <c r="Q347" s="226" t="s">
        <v>5287</v>
      </c>
      <c r="R347" s="242">
        <v>45307</v>
      </c>
      <c r="S347" s="242">
        <v>45463</v>
      </c>
      <c r="T347" s="257" t="s">
        <v>6261</v>
      </c>
      <c r="U347" s="247" t="s">
        <v>1040</v>
      </c>
      <c r="V347" s="247">
        <v>8500</v>
      </c>
    </row>
    <row r="348" spans="1:22" ht="59.25" x14ac:dyDescent="0.35">
      <c r="A348" s="249"/>
      <c r="B348" s="226" t="s">
        <v>5118</v>
      </c>
      <c r="C348" s="241" t="s">
        <v>6282</v>
      </c>
      <c r="D348" s="241" t="s">
        <v>1243</v>
      </c>
      <c r="E348" s="241" t="s">
        <v>1719</v>
      </c>
      <c r="F348" s="241" t="s">
        <v>6283</v>
      </c>
      <c r="G348" s="226" t="s">
        <v>26</v>
      </c>
      <c r="H348" s="250">
        <v>22837</v>
      </c>
      <c r="I348" s="241" t="s">
        <v>6284</v>
      </c>
      <c r="J348" s="244" t="s">
        <v>5693</v>
      </c>
      <c r="K348" s="241">
        <v>5</v>
      </c>
      <c r="L348" s="241" t="s">
        <v>2194</v>
      </c>
      <c r="M348" s="245">
        <v>38710</v>
      </c>
      <c r="N348" s="241" t="s">
        <v>2903</v>
      </c>
      <c r="O348" s="226" t="s">
        <v>2903</v>
      </c>
      <c r="P348" s="226" t="s">
        <v>5286</v>
      </c>
      <c r="Q348" s="226" t="s">
        <v>5287</v>
      </c>
      <c r="R348" s="242">
        <v>45307</v>
      </c>
      <c r="S348" s="242">
        <v>45463</v>
      </c>
      <c r="T348" s="257" t="s">
        <v>6261</v>
      </c>
      <c r="U348" s="247" t="s">
        <v>1040</v>
      </c>
      <c r="V348" s="247">
        <v>8500</v>
      </c>
    </row>
    <row r="349" spans="1:22" ht="59.25" x14ac:dyDescent="0.35">
      <c r="A349" s="249"/>
      <c r="B349" s="226" t="s">
        <v>5118</v>
      </c>
      <c r="C349" s="241" t="s">
        <v>3485</v>
      </c>
      <c r="D349" s="241" t="s">
        <v>1243</v>
      </c>
      <c r="E349" s="241" t="s">
        <v>1719</v>
      </c>
      <c r="F349" s="241" t="s">
        <v>6285</v>
      </c>
      <c r="G349" s="226" t="s">
        <v>26</v>
      </c>
      <c r="H349" s="250">
        <v>23918</v>
      </c>
      <c r="I349" s="241" t="s">
        <v>6286</v>
      </c>
      <c r="J349" s="244" t="s">
        <v>5693</v>
      </c>
      <c r="K349" s="241">
        <v>5</v>
      </c>
      <c r="L349" s="241" t="s">
        <v>2194</v>
      </c>
      <c r="M349" s="241">
        <v>38710</v>
      </c>
      <c r="N349" s="241" t="s">
        <v>2903</v>
      </c>
      <c r="O349" s="226" t="s">
        <v>2903</v>
      </c>
      <c r="P349" s="226" t="s">
        <v>5286</v>
      </c>
      <c r="Q349" s="226" t="s">
        <v>5287</v>
      </c>
      <c r="R349" s="242">
        <v>45307</v>
      </c>
      <c r="S349" s="242">
        <v>45463</v>
      </c>
      <c r="T349" s="257" t="s">
        <v>6261</v>
      </c>
      <c r="U349" s="247" t="s">
        <v>1040</v>
      </c>
      <c r="V349" s="256">
        <v>8500</v>
      </c>
    </row>
    <row r="350" spans="1:22" ht="59.25" x14ac:dyDescent="0.35">
      <c r="A350" s="249"/>
      <c r="B350" s="226" t="s">
        <v>5118</v>
      </c>
      <c r="C350" s="241" t="s">
        <v>6287</v>
      </c>
      <c r="D350" s="241" t="s">
        <v>6288</v>
      </c>
      <c r="E350" s="241" t="s">
        <v>2563</v>
      </c>
      <c r="F350" s="241" t="s">
        <v>6289</v>
      </c>
      <c r="G350" s="226" t="s">
        <v>26</v>
      </c>
      <c r="H350" s="250">
        <v>27655</v>
      </c>
      <c r="I350" s="241" t="s">
        <v>6290</v>
      </c>
      <c r="J350" s="244" t="s">
        <v>6291</v>
      </c>
      <c r="K350" s="241">
        <v>5</v>
      </c>
      <c r="L350" s="241" t="s">
        <v>5512</v>
      </c>
      <c r="M350" s="245">
        <v>38717</v>
      </c>
      <c r="N350" s="241">
        <v>4661009803</v>
      </c>
      <c r="O350" s="226" t="s">
        <v>2903</v>
      </c>
      <c r="P350" s="226" t="s">
        <v>5286</v>
      </c>
      <c r="Q350" s="226" t="s">
        <v>5287</v>
      </c>
      <c r="R350" s="242">
        <v>45307</v>
      </c>
      <c r="S350" s="242">
        <v>45463</v>
      </c>
      <c r="T350" s="257" t="s">
        <v>6261</v>
      </c>
      <c r="U350" s="247" t="s">
        <v>1040</v>
      </c>
      <c r="V350" s="247">
        <v>8500</v>
      </c>
    </row>
    <row r="351" spans="1:22" ht="59.25" x14ac:dyDescent="0.35">
      <c r="A351" s="249"/>
      <c r="B351" s="226" t="s">
        <v>5118</v>
      </c>
      <c r="C351" s="241" t="s">
        <v>6292</v>
      </c>
      <c r="D351" s="241" t="s">
        <v>1260</v>
      </c>
      <c r="E351" s="241" t="s">
        <v>1052</v>
      </c>
      <c r="F351" s="241" t="s">
        <v>6293</v>
      </c>
      <c r="G351" s="226" t="s">
        <v>26</v>
      </c>
      <c r="H351" s="250">
        <v>28732</v>
      </c>
      <c r="I351" s="241" t="s">
        <v>6294</v>
      </c>
      <c r="J351" s="244" t="s">
        <v>5693</v>
      </c>
      <c r="K351" s="241">
        <v>5</v>
      </c>
      <c r="L351" s="241" t="s">
        <v>1807</v>
      </c>
      <c r="M351" s="245">
        <v>38709</v>
      </c>
      <c r="N351" s="241" t="s">
        <v>2903</v>
      </c>
      <c r="O351" s="226" t="s">
        <v>2903</v>
      </c>
      <c r="P351" s="226" t="s">
        <v>5286</v>
      </c>
      <c r="Q351" s="226" t="s">
        <v>5287</v>
      </c>
      <c r="R351" s="242">
        <v>45307</v>
      </c>
      <c r="S351" s="242">
        <v>45463</v>
      </c>
      <c r="T351" s="257" t="s">
        <v>6261</v>
      </c>
      <c r="U351" s="247" t="s">
        <v>1040</v>
      </c>
      <c r="V351" s="247">
        <v>8500</v>
      </c>
    </row>
    <row r="352" spans="1:22" ht="59.25" x14ac:dyDescent="0.35">
      <c r="A352" s="249"/>
      <c r="B352" s="226" t="s">
        <v>5118</v>
      </c>
      <c r="C352" s="241" t="s">
        <v>6295</v>
      </c>
      <c r="D352" s="241" t="s">
        <v>1156</v>
      </c>
      <c r="E352" s="241" t="s">
        <v>5787</v>
      </c>
      <c r="F352" s="241" t="s">
        <v>6296</v>
      </c>
      <c r="G352" s="226" t="s">
        <v>26</v>
      </c>
      <c r="H352" s="250">
        <v>28398</v>
      </c>
      <c r="I352" s="241" t="s">
        <v>6297</v>
      </c>
      <c r="J352" s="244" t="s">
        <v>5448</v>
      </c>
      <c r="K352" s="241">
        <v>5</v>
      </c>
      <c r="L352" s="241" t="s">
        <v>5344</v>
      </c>
      <c r="M352" s="245">
        <v>38720</v>
      </c>
      <c r="N352" s="241">
        <v>4662025750</v>
      </c>
      <c r="O352" s="226" t="s">
        <v>2903</v>
      </c>
      <c r="P352" s="226" t="s">
        <v>5286</v>
      </c>
      <c r="Q352" s="226" t="s">
        <v>5287</v>
      </c>
      <c r="R352" s="242">
        <v>45307</v>
      </c>
      <c r="S352" s="242">
        <v>45463</v>
      </c>
      <c r="T352" s="257" t="s">
        <v>6261</v>
      </c>
      <c r="U352" s="247" t="s">
        <v>1040</v>
      </c>
      <c r="V352" s="247">
        <v>8500</v>
      </c>
    </row>
    <row r="353" spans="1:22" ht="59.25" x14ac:dyDescent="0.35">
      <c r="A353" s="249"/>
      <c r="B353" s="226" t="s">
        <v>5118</v>
      </c>
      <c r="C353" s="241" t="s">
        <v>6298</v>
      </c>
      <c r="D353" s="241" t="s">
        <v>1841</v>
      </c>
      <c r="E353" s="241" t="s">
        <v>1156</v>
      </c>
      <c r="F353" s="241" t="s">
        <v>6299</v>
      </c>
      <c r="G353" s="226" t="s">
        <v>26</v>
      </c>
      <c r="H353" s="250">
        <v>29651</v>
      </c>
      <c r="I353" s="241" t="s">
        <v>6300</v>
      </c>
      <c r="J353" s="244" t="s">
        <v>5364</v>
      </c>
      <c r="K353" s="241">
        <v>5</v>
      </c>
      <c r="L353" s="241" t="s">
        <v>5252</v>
      </c>
      <c r="M353" s="245">
        <v>38156</v>
      </c>
      <c r="N353" s="241" t="s">
        <v>2903</v>
      </c>
      <c r="O353" s="226" t="s">
        <v>2903</v>
      </c>
      <c r="P353" s="226" t="s">
        <v>5286</v>
      </c>
      <c r="Q353" s="226" t="s">
        <v>5287</v>
      </c>
      <c r="R353" s="242">
        <v>45307</v>
      </c>
      <c r="S353" s="242">
        <v>45463</v>
      </c>
      <c r="T353" s="257" t="s">
        <v>6261</v>
      </c>
      <c r="U353" s="247" t="s">
        <v>1040</v>
      </c>
      <c r="V353" s="247">
        <v>8500</v>
      </c>
    </row>
    <row r="354" spans="1:22" ht="59.25" x14ac:dyDescent="0.35">
      <c r="A354" s="249"/>
      <c r="B354" s="226" t="s">
        <v>5118</v>
      </c>
      <c r="C354" s="241" t="s">
        <v>2026</v>
      </c>
      <c r="D354" s="241" t="s">
        <v>1063</v>
      </c>
      <c r="E354" s="241" t="s">
        <v>1853</v>
      </c>
      <c r="F354" s="241" t="s">
        <v>6301</v>
      </c>
      <c r="G354" s="226" t="s">
        <v>27</v>
      </c>
      <c r="H354" s="250">
        <v>33237</v>
      </c>
      <c r="I354" s="241" t="s">
        <v>6302</v>
      </c>
      <c r="J354" s="244" t="s">
        <v>6303</v>
      </c>
      <c r="K354" s="241">
        <v>5</v>
      </c>
      <c r="L354" s="241" t="s">
        <v>2036</v>
      </c>
      <c r="M354" s="245">
        <v>38725</v>
      </c>
      <c r="N354" s="241">
        <v>4613455817</v>
      </c>
      <c r="O354" s="226" t="s">
        <v>2903</v>
      </c>
      <c r="P354" s="226" t="s">
        <v>5286</v>
      </c>
      <c r="Q354" s="226" t="s">
        <v>5287</v>
      </c>
      <c r="R354" s="242">
        <v>45307</v>
      </c>
      <c r="S354" s="242">
        <v>45463</v>
      </c>
      <c r="T354" s="257" t="s">
        <v>6261</v>
      </c>
      <c r="U354" s="247" t="s">
        <v>1040</v>
      </c>
      <c r="V354" s="247">
        <v>8500</v>
      </c>
    </row>
    <row r="355" spans="1:22" ht="59.25" x14ac:dyDescent="0.35">
      <c r="A355" s="249"/>
      <c r="B355" s="226" t="s">
        <v>5118</v>
      </c>
      <c r="C355" s="241" t="s">
        <v>3354</v>
      </c>
      <c r="D355" s="241" t="s">
        <v>1105</v>
      </c>
      <c r="E355" s="241" t="s">
        <v>1052</v>
      </c>
      <c r="F355" s="241" t="s">
        <v>6304</v>
      </c>
      <c r="G355" s="226" t="s">
        <v>26</v>
      </c>
      <c r="H355" s="250">
        <v>24457</v>
      </c>
      <c r="I355" s="241" t="s">
        <v>6305</v>
      </c>
      <c r="J355" s="244" t="s">
        <v>6306</v>
      </c>
      <c r="K355" s="241">
        <v>5</v>
      </c>
      <c r="L355" s="241" t="s">
        <v>2036</v>
      </c>
      <c r="M355" s="245">
        <v>38725</v>
      </c>
      <c r="N355" s="241">
        <v>4661252188</v>
      </c>
      <c r="O355" s="226" t="s">
        <v>2903</v>
      </c>
      <c r="P355" s="226" t="s">
        <v>5286</v>
      </c>
      <c r="Q355" s="226" t="s">
        <v>5287</v>
      </c>
      <c r="R355" s="242">
        <v>45307</v>
      </c>
      <c r="S355" s="242">
        <v>45463</v>
      </c>
      <c r="T355" s="257" t="s">
        <v>6261</v>
      </c>
      <c r="U355" s="247" t="s">
        <v>1040</v>
      </c>
      <c r="V355" s="247">
        <v>8500</v>
      </c>
    </row>
    <row r="356" spans="1:22" ht="59.25" x14ac:dyDescent="0.35">
      <c r="A356" s="249"/>
      <c r="B356" s="226" t="s">
        <v>5118</v>
      </c>
      <c r="C356" s="241" t="s">
        <v>6307</v>
      </c>
      <c r="D356" s="241" t="s">
        <v>2210</v>
      </c>
      <c r="E356" s="241" t="s">
        <v>4045</v>
      </c>
      <c r="F356" s="241" t="s">
        <v>6308</v>
      </c>
      <c r="G356" s="226" t="s">
        <v>26</v>
      </c>
      <c r="H356" s="250">
        <v>23843</v>
      </c>
      <c r="I356" s="241" t="s">
        <v>6309</v>
      </c>
      <c r="J356" s="244" t="s">
        <v>5507</v>
      </c>
      <c r="K356" s="241">
        <v>5</v>
      </c>
      <c r="L356" s="241" t="s">
        <v>2205</v>
      </c>
      <c r="M356" s="245">
        <v>38710</v>
      </c>
      <c r="N356" s="241" t="s">
        <v>2903</v>
      </c>
      <c r="O356" s="226" t="s">
        <v>2903</v>
      </c>
      <c r="P356" s="226" t="s">
        <v>5286</v>
      </c>
      <c r="Q356" s="226" t="s">
        <v>5287</v>
      </c>
      <c r="R356" s="242">
        <v>45307</v>
      </c>
      <c r="S356" s="242">
        <v>45463</v>
      </c>
      <c r="T356" s="257" t="s">
        <v>6261</v>
      </c>
      <c r="U356" s="247" t="s">
        <v>1040</v>
      </c>
      <c r="V356" s="247">
        <v>8500</v>
      </c>
    </row>
    <row r="357" spans="1:22" ht="59.25" x14ac:dyDescent="0.35">
      <c r="A357" s="249"/>
      <c r="B357" s="226" t="s">
        <v>5118</v>
      </c>
      <c r="C357" s="241" t="s">
        <v>5196</v>
      </c>
      <c r="D357" s="241" t="s">
        <v>5197</v>
      </c>
      <c r="E357" s="241" t="s">
        <v>1126</v>
      </c>
      <c r="F357" s="241" t="s">
        <v>5198</v>
      </c>
      <c r="G357" s="226" t="s">
        <v>26</v>
      </c>
      <c r="H357" s="250">
        <v>19481</v>
      </c>
      <c r="I357" s="241" t="s">
        <v>5199</v>
      </c>
      <c r="J357" s="244" t="s">
        <v>6310</v>
      </c>
      <c r="K357" s="241">
        <v>5</v>
      </c>
      <c r="L357" s="241" t="s">
        <v>2108</v>
      </c>
      <c r="M357" s="245">
        <v>38725</v>
      </c>
      <c r="N357" s="241" t="s">
        <v>2903</v>
      </c>
      <c r="O357" s="226" t="s">
        <v>2903</v>
      </c>
      <c r="P357" s="226" t="s">
        <v>5286</v>
      </c>
      <c r="Q357" s="226" t="s">
        <v>5287</v>
      </c>
      <c r="R357" s="242">
        <v>45307</v>
      </c>
      <c r="S357" s="242">
        <v>45463</v>
      </c>
      <c r="T357" s="257" t="s">
        <v>6261</v>
      </c>
      <c r="U357" s="247" t="s">
        <v>1040</v>
      </c>
      <c r="V357" s="247">
        <v>8500</v>
      </c>
    </row>
    <row r="358" spans="1:22" ht="18" x14ac:dyDescent="0.25">
      <c r="A358" s="214"/>
      <c r="B358" s="214" t="s">
        <v>6311</v>
      </c>
      <c r="C358" s="214" t="s">
        <v>60</v>
      </c>
      <c r="D358" s="214" t="s">
        <v>103</v>
      </c>
      <c r="E358" s="214" t="s">
        <v>6312</v>
      </c>
      <c r="F358" s="214" t="s">
        <v>6313</v>
      </c>
      <c r="G358" s="214" t="s">
        <v>26</v>
      </c>
      <c r="H358" s="222">
        <v>33664</v>
      </c>
      <c r="I358" s="214" t="s">
        <v>6314</v>
      </c>
      <c r="J358" s="267" t="s">
        <v>6315</v>
      </c>
      <c r="K358" s="268"/>
      <c r="L358" s="214" t="s">
        <v>6316</v>
      </c>
      <c r="M358" s="214">
        <v>38710</v>
      </c>
      <c r="N358" s="214" t="s">
        <v>6317</v>
      </c>
      <c r="O358" s="214" t="s">
        <v>6318</v>
      </c>
      <c r="P358" s="214" t="s">
        <v>6319</v>
      </c>
      <c r="Q358" s="214" t="s">
        <v>6320</v>
      </c>
      <c r="R358" s="222"/>
      <c r="S358" s="222">
        <v>45540</v>
      </c>
      <c r="T358" s="214" t="s">
        <v>6321</v>
      </c>
      <c r="U358" s="214" t="s">
        <v>28</v>
      </c>
      <c r="V358" s="269">
        <v>61000</v>
      </c>
    </row>
    <row r="359" spans="1:22" ht="18" x14ac:dyDescent="0.25">
      <c r="A359" s="214"/>
      <c r="B359" s="214" t="s">
        <v>6311</v>
      </c>
      <c r="C359" s="214" t="s">
        <v>6322</v>
      </c>
      <c r="D359" s="214" t="s">
        <v>6323</v>
      </c>
      <c r="E359" s="214" t="s">
        <v>6324</v>
      </c>
      <c r="F359" s="214" t="s">
        <v>6325</v>
      </c>
      <c r="G359" s="214" t="s">
        <v>26</v>
      </c>
      <c r="H359" s="222">
        <v>19110</v>
      </c>
      <c r="I359" s="214" t="s">
        <v>6326</v>
      </c>
      <c r="J359" s="270" t="s">
        <v>6327</v>
      </c>
      <c r="K359" s="271"/>
      <c r="L359" s="214" t="s">
        <v>6328</v>
      </c>
      <c r="M359" s="214">
        <v>38717</v>
      </c>
      <c r="N359" s="214" t="s">
        <v>6329</v>
      </c>
      <c r="O359" s="214" t="s">
        <v>2903</v>
      </c>
      <c r="P359" s="214" t="s">
        <v>6319</v>
      </c>
      <c r="Q359" s="214" t="s">
        <v>6320</v>
      </c>
      <c r="R359" s="222"/>
      <c r="S359" s="222">
        <v>45540</v>
      </c>
      <c r="T359" s="214" t="s">
        <v>6330</v>
      </c>
      <c r="U359" s="214" t="s">
        <v>28</v>
      </c>
      <c r="V359" s="269">
        <v>63000</v>
      </c>
    </row>
    <row r="360" spans="1:22" ht="18" x14ac:dyDescent="0.25">
      <c r="A360" s="214"/>
      <c r="B360" s="214" t="s">
        <v>6311</v>
      </c>
      <c r="C360" s="214" t="s">
        <v>6331</v>
      </c>
      <c r="D360" s="214" t="s">
        <v>67</v>
      </c>
      <c r="E360" s="214" t="s">
        <v>112</v>
      </c>
      <c r="F360" s="214" t="s">
        <v>6332</v>
      </c>
      <c r="G360" s="214" t="s">
        <v>26</v>
      </c>
      <c r="H360" s="222">
        <v>19817</v>
      </c>
      <c r="I360" s="214" t="s">
        <v>6333</v>
      </c>
      <c r="J360" s="267" t="s">
        <v>6334</v>
      </c>
      <c r="K360" s="268"/>
      <c r="L360" s="214" t="s">
        <v>762</v>
      </c>
      <c r="M360" s="214">
        <v>38713</v>
      </c>
      <c r="N360" s="214" t="s">
        <v>2903</v>
      </c>
      <c r="O360" s="214" t="s">
        <v>2903</v>
      </c>
      <c r="P360" s="214" t="s">
        <v>6319</v>
      </c>
      <c r="Q360" s="214" t="s">
        <v>6320</v>
      </c>
      <c r="R360" s="222"/>
      <c r="S360" s="222">
        <v>45540</v>
      </c>
      <c r="T360" s="214" t="s">
        <v>6335</v>
      </c>
      <c r="U360" s="214" t="s">
        <v>28</v>
      </c>
      <c r="V360" s="269">
        <v>90000</v>
      </c>
    </row>
    <row r="361" spans="1:22" ht="18" x14ac:dyDescent="0.25">
      <c r="A361" s="214"/>
      <c r="B361" s="214" t="s">
        <v>6311</v>
      </c>
      <c r="C361" s="214" t="s">
        <v>6336</v>
      </c>
      <c r="D361" s="214" t="s">
        <v>161</v>
      </c>
      <c r="E361" s="214" t="s">
        <v>48</v>
      </c>
      <c r="F361" s="214" t="s">
        <v>6209</v>
      </c>
      <c r="G361" s="214" t="s">
        <v>342</v>
      </c>
      <c r="H361" s="222">
        <v>31969</v>
      </c>
      <c r="I361" s="214" t="s">
        <v>6337</v>
      </c>
      <c r="J361" s="267" t="s">
        <v>6338</v>
      </c>
      <c r="K361" s="268"/>
      <c r="L361" s="214" t="s">
        <v>6339</v>
      </c>
      <c r="M361" s="214">
        <v>38710</v>
      </c>
      <c r="N361" s="214" t="s">
        <v>2903</v>
      </c>
      <c r="O361" s="214" t="s">
        <v>2903</v>
      </c>
      <c r="P361" s="214" t="s">
        <v>6319</v>
      </c>
      <c r="Q361" s="214" t="s">
        <v>6320</v>
      </c>
      <c r="R361" s="222"/>
      <c r="S361" s="222">
        <v>45540</v>
      </c>
      <c r="T361" s="214" t="s">
        <v>6330</v>
      </c>
      <c r="U361" s="214" t="s">
        <v>28</v>
      </c>
      <c r="V361" s="269">
        <v>76000</v>
      </c>
    </row>
    <row r="362" spans="1:22" ht="18" x14ac:dyDescent="0.25">
      <c r="A362" s="214"/>
      <c r="B362" s="214" t="s">
        <v>6311</v>
      </c>
      <c r="C362" s="214" t="s">
        <v>6340</v>
      </c>
      <c r="D362" s="214" t="s">
        <v>633</v>
      </c>
      <c r="E362" s="214" t="s">
        <v>119</v>
      </c>
      <c r="F362" s="214" t="s">
        <v>6341</v>
      </c>
      <c r="G362" s="214" t="s">
        <v>342</v>
      </c>
      <c r="H362" s="222">
        <v>24179</v>
      </c>
      <c r="I362" s="214" t="s">
        <v>6342</v>
      </c>
      <c r="J362" s="267" t="s">
        <v>6343</v>
      </c>
      <c r="K362" s="268"/>
      <c r="L362" s="214" t="s">
        <v>6344</v>
      </c>
      <c r="M362" s="214">
        <v>38700</v>
      </c>
      <c r="N362" s="214" t="s">
        <v>6345</v>
      </c>
      <c r="O362" s="214" t="s">
        <v>2903</v>
      </c>
      <c r="P362" s="214" t="s">
        <v>6319</v>
      </c>
      <c r="Q362" s="214" t="s">
        <v>6320</v>
      </c>
      <c r="R362" s="222"/>
      <c r="S362" s="222">
        <v>45540</v>
      </c>
      <c r="T362" s="214" t="s">
        <v>6346</v>
      </c>
      <c r="U362" s="214" t="s">
        <v>28</v>
      </c>
      <c r="V362" s="269" t="s">
        <v>6347</v>
      </c>
    </row>
    <row r="363" spans="1:22" ht="18" x14ac:dyDescent="0.25">
      <c r="A363" s="214"/>
      <c r="B363" s="214" t="s">
        <v>6311</v>
      </c>
      <c r="C363" s="214" t="s">
        <v>6348</v>
      </c>
      <c r="D363" s="214" t="s">
        <v>6349</v>
      </c>
      <c r="E363" s="214" t="s">
        <v>6350</v>
      </c>
      <c r="F363" s="214" t="s">
        <v>6351</v>
      </c>
      <c r="G363" s="214" t="s">
        <v>26</v>
      </c>
      <c r="H363" s="222">
        <v>28603</v>
      </c>
      <c r="I363" s="214" t="s">
        <v>6352</v>
      </c>
      <c r="J363" s="267" t="s">
        <v>6353</v>
      </c>
      <c r="K363" s="268"/>
      <c r="L363" s="214" t="s">
        <v>6354</v>
      </c>
      <c r="M363" s="214">
        <v>38700</v>
      </c>
      <c r="N363" s="214" t="s">
        <v>6355</v>
      </c>
      <c r="O363" s="214" t="s">
        <v>2903</v>
      </c>
      <c r="P363" s="214" t="s">
        <v>6319</v>
      </c>
      <c r="Q363" s="214" t="s">
        <v>6320</v>
      </c>
      <c r="R363" s="222"/>
      <c r="S363" s="222">
        <v>45540</v>
      </c>
      <c r="T363" s="214" t="s">
        <v>6356</v>
      </c>
      <c r="U363" s="214" t="s">
        <v>28</v>
      </c>
      <c r="V363" s="269">
        <v>98000</v>
      </c>
    </row>
    <row r="364" spans="1:22" ht="18" x14ac:dyDescent="0.25">
      <c r="A364" s="214"/>
      <c r="B364" s="214" t="s">
        <v>6311</v>
      </c>
      <c r="C364" s="214" t="s">
        <v>6357</v>
      </c>
      <c r="D364" s="214" t="s">
        <v>3041</v>
      </c>
      <c r="E364" s="214" t="s">
        <v>2991</v>
      </c>
      <c r="F364" s="214" t="s">
        <v>6358</v>
      </c>
      <c r="G364" s="214" t="s">
        <v>342</v>
      </c>
      <c r="H364" s="222">
        <v>13539</v>
      </c>
      <c r="I364" s="214" t="s">
        <v>6359</v>
      </c>
      <c r="J364" s="267" t="s">
        <v>6360</v>
      </c>
      <c r="K364" s="268"/>
      <c r="L364" s="214" t="s">
        <v>6316</v>
      </c>
      <c r="M364" s="214">
        <v>38710</v>
      </c>
      <c r="N364" s="214" t="s">
        <v>6361</v>
      </c>
      <c r="O364" s="214" t="s">
        <v>2903</v>
      </c>
      <c r="P364" s="214" t="s">
        <v>6319</v>
      </c>
      <c r="Q364" s="214" t="s">
        <v>6320</v>
      </c>
      <c r="R364" s="222"/>
      <c r="S364" s="222">
        <v>45540</v>
      </c>
      <c r="T364" s="214" t="s">
        <v>6362</v>
      </c>
      <c r="U364" s="214" t="s">
        <v>28</v>
      </c>
      <c r="V364" s="269">
        <v>43200</v>
      </c>
    </row>
    <row r="365" spans="1:22" ht="18" x14ac:dyDescent="0.25">
      <c r="A365" s="214"/>
      <c r="B365" s="214" t="s">
        <v>6311</v>
      </c>
      <c r="C365" s="214" t="s">
        <v>6363</v>
      </c>
      <c r="D365" s="214" t="s">
        <v>6364</v>
      </c>
      <c r="E365" s="214" t="s">
        <v>2124</v>
      </c>
      <c r="F365" s="214" t="s">
        <v>6365</v>
      </c>
      <c r="G365" s="214" t="s">
        <v>26</v>
      </c>
      <c r="H365" s="222">
        <v>15769</v>
      </c>
      <c r="I365" s="214" t="s">
        <v>6366</v>
      </c>
      <c r="J365" s="267" t="s">
        <v>6367</v>
      </c>
      <c r="K365" s="268"/>
      <c r="L365" s="214" t="s">
        <v>6368</v>
      </c>
      <c r="M365" s="214">
        <v>38710</v>
      </c>
      <c r="N365" s="214" t="s">
        <v>6369</v>
      </c>
      <c r="O365" s="214" t="s">
        <v>2903</v>
      </c>
      <c r="P365" s="214" t="s">
        <v>6319</v>
      </c>
      <c r="Q365" s="214" t="s">
        <v>6320</v>
      </c>
      <c r="R365" s="222"/>
      <c r="S365" s="222">
        <v>45540</v>
      </c>
      <c r="T365" s="214" t="s">
        <v>6356</v>
      </c>
      <c r="U365" s="214" t="s">
        <v>28</v>
      </c>
      <c r="V365" s="269">
        <v>159000</v>
      </c>
    </row>
    <row r="366" spans="1:22" ht="18" x14ac:dyDescent="0.25">
      <c r="A366" s="214"/>
      <c r="B366" s="214" t="s">
        <v>6311</v>
      </c>
      <c r="C366" s="214" t="s">
        <v>976</v>
      </c>
      <c r="D366" s="214" t="s">
        <v>6370</v>
      </c>
      <c r="E366" s="214" t="s">
        <v>6371</v>
      </c>
      <c r="F366" s="214" t="s">
        <v>6372</v>
      </c>
      <c r="G366" s="214" t="s">
        <v>26</v>
      </c>
      <c r="H366" s="222">
        <v>25781</v>
      </c>
      <c r="I366" s="214" t="s">
        <v>6373</v>
      </c>
      <c r="J366" s="267" t="s">
        <v>6374</v>
      </c>
      <c r="K366" s="268"/>
      <c r="L366" s="214" t="s">
        <v>6316</v>
      </c>
      <c r="M366" s="214">
        <v>38710</v>
      </c>
      <c r="N366" s="214" t="s">
        <v>6375</v>
      </c>
      <c r="O366" s="214" t="s">
        <v>2903</v>
      </c>
      <c r="P366" s="214" t="s">
        <v>6319</v>
      </c>
      <c r="Q366" s="214" t="s">
        <v>6320</v>
      </c>
      <c r="R366" s="222"/>
      <c r="S366" s="222">
        <v>45540</v>
      </c>
      <c r="T366" s="214" t="s">
        <v>6376</v>
      </c>
      <c r="U366" s="214" t="s">
        <v>28</v>
      </c>
      <c r="V366" s="269">
        <v>51600</v>
      </c>
    </row>
    <row r="367" spans="1:22" ht="18" x14ac:dyDescent="0.25">
      <c r="A367" s="214"/>
      <c r="B367" s="214" t="s">
        <v>6311</v>
      </c>
      <c r="C367" s="214" t="s">
        <v>6377</v>
      </c>
      <c r="D367" s="214" t="s">
        <v>6378</v>
      </c>
      <c r="E367" s="214" t="s">
        <v>31</v>
      </c>
      <c r="F367" s="214" t="s">
        <v>6379</v>
      </c>
      <c r="G367" s="214" t="s">
        <v>27</v>
      </c>
      <c r="H367" s="222">
        <v>24500</v>
      </c>
      <c r="I367" s="214" t="s">
        <v>6380</v>
      </c>
      <c r="J367" s="267" t="s">
        <v>6381</v>
      </c>
      <c r="K367" s="268"/>
      <c r="L367" s="214" t="s">
        <v>6382</v>
      </c>
      <c r="M367" s="214">
        <v>38725</v>
      </c>
      <c r="N367" s="214" t="s">
        <v>2903</v>
      </c>
      <c r="O367" s="214" t="s">
        <v>2903</v>
      </c>
      <c r="P367" s="214" t="s">
        <v>6319</v>
      </c>
      <c r="Q367" s="214" t="s">
        <v>6320</v>
      </c>
      <c r="R367" s="222"/>
      <c r="S367" s="222">
        <v>45540</v>
      </c>
      <c r="T367" s="214" t="s">
        <v>6362</v>
      </c>
      <c r="U367" s="214" t="s">
        <v>28</v>
      </c>
      <c r="V367" s="269">
        <v>63000</v>
      </c>
    </row>
    <row r="368" spans="1:22" ht="18" x14ac:dyDescent="0.25">
      <c r="A368" s="214"/>
      <c r="B368" s="214" t="s">
        <v>6311</v>
      </c>
      <c r="C368" s="214" t="s">
        <v>6322</v>
      </c>
      <c r="D368" s="214" t="s">
        <v>313</v>
      </c>
      <c r="E368" s="214" t="s">
        <v>184</v>
      </c>
      <c r="F368" s="214" t="s">
        <v>6383</v>
      </c>
      <c r="G368" s="214" t="s">
        <v>26</v>
      </c>
      <c r="H368" s="222">
        <v>24749</v>
      </c>
      <c r="I368" s="214" t="s">
        <v>6384</v>
      </c>
      <c r="J368" s="267" t="s">
        <v>6381</v>
      </c>
      <c r="K368" s="268"/>
      <c r="L368" s="214" t="s">
        <v>6382</v>
      </c>
      <c r="M368" s="214">
        <v>38725</v>
      </c>
      <c r="N368" s="214" t="s">
        <v>2903</v>
      </c>
      <c r="O368" s="214" t="s">
        <v>2903</v>
      </c>
      <c r="P368" s="214" t="s">
        <v>6319</v>
      </c>
      <c r="Q368" s="214" t="s">
        <v>6320</v>
      </c>
      <c r="R368" s="222"/>
      <c r="S368" s="222">
        <v>45540</v>
      </c>
      <c r="T368" s="214" t="s">
        <v>6385</v>
      </c>
      <c r="U368" s="214" t="s">
        <v>28</v>
      </c>
      <c r="V368" s="269">
        <v>130000</v>
      </c>
    </row>
    <row r="369" spans="1:22" ht="18" x14ac:dyDescent="0.25">
      <c r="A369" s="214"/>
      <c r="B369" s="214" t="s">
        <v>6311</v>
      </c>
      <c r="C369" s="214" t="s">
        <v>2135</v>
      </c>
      <c r="D369" s="214" t="s">
        <v>505</v>
      </c>
      <c r="E369" s="214" t="s">
        <v>103</v>
      </c>
      <c r="F369" s="214" t="s">
        <v>6386</v>
      </c>
      <c r="G369" s="214" t="s">
        <v>26</v>
      </c>
      <c r="H369" s="222">
        <v>20722</v>
      </c>
      <c r="I369" s="214" t="s">
        <v>6387</v>
      </c>
      <c r="J369" s="267" t="s">
        <v>6388</v>
      </c>
      <c r="K369" s="268"/>
      <c r="L369" s="214" t="s">
        <v>6316</v>
      </c>
      <c r="M369" s="214">
        <v>38710</v>
      </c>
      <c r="N369" s="214" t="s">
        <v>6389</v>
      </c>
      <c r="O369" s="214" t="s">
        <v>6390</v>
      </c>
      <c r="P369" s="214" t="s">
        <v>6391</v>
      </c>
      <c r="Q369" s="214" t="s">
        <v>6320</v>
      </c>
      <c r="R369" s="222"/>
      <c r="S369" s="222">
        <v>45540</v>
      </c>
      <c r="T369" s="214" t="s">
        <v>6392</v>
      </c>
      <c r="U369" s="214" t="s">
        <v>28</v>
      </c>
      <c r="V369" s="269">
        <v>185760</v>
      </c>
    </row>
    <row r="370" spans="1:22" ht="18" x14ac:dyDescent="0.25">
      <c r="A370" s="214"/>
      <c r="B370" s="214" t="s">
        <v>6311</v>
      </c>
      <c r="C370" s="214" t="s">
        <v>6393</v>
      </c>
      <c r="D370" s="214" t="s">
        <v>318</v>
      </c>
      <c r="E370" s="214" t="s">
        <v>99</v>
      </c>
      <c r="F370" s="214" t="s">
        <v>6394</v>
      </c>
      <c r="G370" s="214" t="s">
        <v>26</v>
      </c>
      <c r="H370" s="222">
        <v>26137</v>
      </c>
      <c r="I370" s="214" t="s">
        <v>6395</v>
      </c>
      <c r="J370" s="267" t="s">
        <v>6396</v>
      </c>
      <c r="K370" s="268"/>
      <c r="L370" s="214" t="s">
        <v>6397</v>
      </c>
      <c r="M370" s="214">
        <v>38700</v>
      </c>
      <c r="N370" s="214" t="s">
        <v>6398</v>
      </c>
      <c r="O370" s="214" t="s">
        <v>2903</v>
      </c>
      <c r="P370" s="214" t="s">
        <v>6391</v>
      </c>
      <c r="Q370" s="214" t="s">
        <v>6320</v>
      </c>
      <c r="R370" s="222"/>
      <c r="S370" s="222">
        <v>45540</v>
      </c>
      <c r="T370" s="214" t="s">
        <v>6321</v>
      </c>
      <c r="U370" s="214" t="s">
        <v>28</v>
      </c>
      <c r="V370" s="269">
        <v>48200</v>
      </c>
    </row>
    <row r="371" spans="1:22" ht="18" x14ac:dyDescent="0.25">
      <c r="A371" s="214"/>
      <c r="B371" s="214" t="s">
        <v>6311</v>
      </c>
      <c r="C371" s="214" t="s">
        <v>6331</v>
      </c>
      <c r="D371" s="214" t="s">
        <v>3041</v>
      </c>
      <c r="E371" s="214" t="s">
        <v>161</v>
      </c>
      <c r="F371" s="214" t="s">
        <v>5184</v>
      </c>
      <c r="G371" s="214" t="s">
        <v>26</v>
      </c>
      <c r="H371" s="222">
        <v>23705</v>
      </c>
      <c r="I371" s="214" t="s">
        <v>6399</v>
      </c>
      <c r="J371" s="267" t="s">
        <v>6400</v>
      </c>
      <c r="K371" s="268"/>
      <c r="L371" s="214" t="s">
        <v>762</v>
      </c>
      <c r="M371" s="214">
        <v>38713</v>
      </c>
      <c r="N371" s="214" t="s">
        <v>6401</v>
      </c>
      <c r="O371" s="214" t="s">
        <v>2903</v>
      </c>
      <c r="P371" s="214" t="s">
        <v>6391</v>
      </c>
      <c r="Q371" s="214" t="s">
        <v>6320</v>
      </c>
      <c r="R371" s="222"/>
      <c r="S371" s="222">
        <v>45540</v>
      </c>
      <c r="T371" s="214" t="s">
        <v>6402</v>
      </c>
      <c r="U371" s="214" t="s">
        <v>28</v>
      </c>
      <c r="V371" s="269">
        <v>38000</v>
      </c>
    </row>
    <row r="372" spans="1:22" ht="18" x14ac:dyDescent="0.25">
      <c r="A372" s="214"/>
      <c r="B372" s="214" t="s">
        <v>6311</v>
      </c>
      <c r="C372" s="214" t="s">
        <v>6403</v>
      </c>
      <c r="D372" s="214" t="s">
        <v>161</v>
      </c>
      <c r="E372" s="214" t="s">
        <v>93</v>
      </c>
      <c r="F372" s="214" t="s">
        <v>6404</v>
      </c>
      <c r="G372" s="214" t="s">
        <v>27</v>
      </c>
      <c r="H372" s="222">
        <v>24035</v>
      </c>
      <c r="I372" s="214" t="s">
        <v>6405</v>
      </c>
      <c r="J372" s="267" t="s">
        <v>6406</v>
      </c>
      <c r="K372" s="268"/>
      <c r="L372" s="214" t="s">
        <v>6382</v>
      </c>
      <c r="M372" s="214">
        <v>38725</v>
      </c>
      <c r="N372" s="214" t="s">
        <v>6407</v>
      </c>
      <c r="O372" s="214" t="s">
        <v>2903</v>
      </c>
      <c r="P372" s="214" t="s">
        <v>6391</v>
      </c>
      <c r="Q372" s="214" t="s">
        <v>6320</v>
      </c>
      <c r="R372" s="222"/>
      <c r="S372" s="222">
        <v>45540</v>
      </c>
      <c r="T372" s="214" t="s">
        <v>6392</v>
      </c>
      <c r="U372" s="214" t="s">
        <v>28</v>
      </c>
      <c r="V372" s="269">
        <v>119000</v>
      </c>
    </row>
    <row r="373" spans="1:22" ht="18" x14ac:dyDescent="0.25">
      <c r="A373" s="214"/>
      <c r="B373" s="214" t="s">
        <v>6311</v>
      </c>
      <c r="C373" s="214" t="s">
        <v>6408</v>
      </c>
      <c r="D373" s="214" t="s">
        <v>103</v>
      </c>
      <c r="E373" s="214" t="s">
        <v>2124</v>
      </c>
      <c r="F373" s="214" t="s">
        <v>6409</v>
      </c>
      <c r="G373" s="214" t="s">
        <v>26</v>
      </c>
      <c r="H373" s="222">
        <v>15792</v>
      </c>
      <c r="I373" s="214" t="s">
        <v>6410</v>
      </c>
      <c r="J373" s="267" t="s">
        <v>6411</v>
      </c>
      <c r="K373" s="268"/>
      <c r="L373" s="214" t="s">
        <v>39</v>
      </c>
      <c r="M373" s="214">
        <v>38720</v>
      </c>
      <c r="N373" s="214" t="s">
        <v>6412</v>
      </c>
      <c r="O373" s="214" t="s">
        <v>2903</v>
      </c>
      <c r="P373" s="214" t="s">
        <v>6391</v>
      </c>
      <c r="Q373" s="214" t="s">
        <v>6320</v>
      </c>
      <c r="R373" s="222"/>
      <c r="S373" s="222">
        <v>45540</v>
      </c>
      <c r="T373" s="214" t="s">
        <v>6321</v>
      </c>
      <c r="U373" s="214" t="s">
        <v>28</v>
      </c>
      <c r="V373" s="269">
        <v>50000</v>
      </c>
    </row>
    <row r="374" spans="1:22" ht="18" x14ac:dyDescent="0.25">
      <c r="A374" s="214"/>
      <c r="B374" s="214" t="s">
        <v>6311</v>
      </c>
      <c r="C374" s="214" t="s">
        <v>6413</v>
      </c>
      <c r="D374" s="214" t="s">
        <v>318</v>
      </c>
      <c r="E374" s="214" t="s">
        <v>6414</v>
      </c>
      <c r="F374" s="214" t="s">
        <v>6415</v>
      </c>
      <c r="G374" s="214" t="s">
        <v>26</v>
      </c>
      <c r="H374" s="222">
        <v>21865</v>
      </c>
      <c r="I374" s="214" t="s">
        <v>6416</v>
      </c>
      <c r="J374" s="267" t="s">
        <v>6417</v>
      </c>
      <c r="K374" s="268"/>
      <c r="L374" s="214" t="s">
        <v>6418</v>
      </c>
      <c r="M374" s="214">
        <v>38710</v>
      </c>
      <c r="N374" s="214" t="s">
        <v>6419</v>
      </c>
      <c r="O374" s="214" t="s">
        <v>2903</v>
      </c>
      <c r="P374" s="214" t="s">
        <v>6391</v>
      </c>
      <c r="Q374" s="214" t="s">
        <v>6320</v>
      </c>
      <c r="R374" s="222"/>
      <c r="S374" s="222">
        <v>45540</v>
      </c>
      <c r="T374" s="214" t="s">
        <v>6321</v>
      </c>
      <c r="U374" s="214" t="s">
        <v>28</v>
      </c>
      <c r="V374" s="269">
        <v>62000</v>
      </c>
    </row>
    <row r="375" spans="1:22" ht="18" x14ac:dyDescent="0.25">
      <c r="A375" s="214"/>
      <c r="B375" s="214" t="s">
        <v>6311</v>
      </c>
      <c r="C375" s="214" t="s">
        <v>6420</v>
      </c>
      <c r="D375" s="214" t="s">
        <v>67</v>
      </c>
      <c r="E375" s="214" t="s">
        <v>119</v>
      </c>
      <c r="F375" s="214" t="s">
        <v>5754</v>
      </c>
      <c r="G375" s="214" t="s">
        <v>26</v>
      </c>
      <c r="H375" s="222">
        <v>20213</v>
      </c>
      <c r="I375" s="214" t="s">
        <v>6421</v>
      </c>
      <c r="J375" s="267" t="s">
        <v>6422</v>
      </c>
      <c r="K375" s="268"/>
      <c r="L375" s="214" t="s">
        <v>6339</v>
      </c>
      <c r="M375" s="214">
        <v>38710</v>
      </c>
      <c r="N375" s="214" t="s">
        <v>6423</v>
      </c>
      <c r="O375" s="214" t="s">
        <v>2903</v>
      </c>
      <c r="P375" s="214" t="s">
        <v>6391</v>
      </c>
      <c r="Q375" s="214" t="s">
        <v>6320</v>
      </c>
      <c r="R375" s="222"/>
      <c r="S375" s="222">
        <v>45540</v>
      </c>
      <c r="T375" s="214" t="s">
        <v>6385</v>
      </c>
      <c r="U375" s="214" t="s">
        <v>28</v>
      </c>
      <c r="V375" s="269">
        <v>169000</v>
      </c>
    </row>
    <row r="376" spans="1:22" ht="18" x14ac:dyDescent="0.25">
      <c r="A376" s="214"/>
      <c r="B376" s="214" t="s">
        <v>6311</v>
      </c>
      <c r="C376" s="214" t="s">
        <v>6424</v>
      </c>
      <c r="D376" s="214" t="s">
        <v>381</v>
      </c>
      <c r="E376" s="214" t="s">
        <v>3041</v>
      </c>
      <c r="F376" s="214" t="s">
        <v>6425</v>
      </c>
      <c r="G376" s="214" t="s">
        <v>26</v>
      </c>
      <c r="H376" s="222">
        <v>27883</v>
      </c>
      <c r="I376" s="214" t="s">
        <v>6426</v>
      </c>
      <c r="J376" s="267" t="s">
        <v>3049</v>
      </c>
      <c r="K376" s="268"/>
      <c r="L376" s="214" t="s">
        <v>6427</v>
      </c>
      <c r="M376" s="214">
        <v>38715</v>
      </c>
      <c r="N376" s="214" t="s">
        <v>6428</v>
      </c>
      <c r="O376" s="214" t="s">
        <v>2903</v>
      </c>
      <c r="P376" s="214" t="s">
        <v>6391</v>
      </c>
      <c r="Q376" s="214" t="s">
        <v>6320</v>
      </c>
      <c r="R376" s="222"/>
      <c r="S376" s="222">
        <v>45540</v>
      </c>
      <c r="T376" s="214" t="s">
        <v>6330</v>
      </c>
      <c r="U376" s="214" t="s">
        <v>28</v>
      </c>
      <c r="V376" s="269">
        <v>44010</v>
      </c>
    </row>
    <row r="377" spans="1:22" ht="18" x14ac:dyDescent="0.25">
      <c r="A377" s="214"/>
      <c r="B377" s="214" t="s">
        <v>6311</v>
      </c>
      <c r="C377" s="214" t="s">
        <v>821</v>
      </c>
      <c r="D377" s="214" t="s">
        <v>285</v>
      </c>
      <c r="E377" s="214" t="s">
        <v>3213</v>
      </c>
      <c r="F377" s="214" t="s">
        <v>6429</v>
      </c>
      <c r="G377" s="214" t="s">
        <v>26</v>
      </c>
      <c r="H377" s="222">
        <v>21314</v>
      </c>
      <c r="I377" s="214" t="s">
        <v>6430</v>
      </c>
      <c r="J377" s="267" t="s">
        <v>6431</v>
      </c>
      <c r="K377" s="268"/>
      <c r="L377" s="214" t="s">
        <v>6432</v>
      </c>
      <c r="M377" s="214">
        <v>38725</v>
      </c>
      <c r="N377" s="214" t="s">
        <v>6433</v>
      </c>
      <c r="O377" s="214">
        <v>4661074093</v>
      </c>
      <c r="P377" s="214" t="s">
        <v>6391</v>
      </c>
      <c r="Q377" s="214" t="s">
        <v>6320</v>
      </c>
      <c r="R377" s="222"/>
      <c r="S377" s="222">
        <v>45540</v>
      </c>
      <c r="T377" s="214" t="s">
        <v>6385</v>
      </c>
      <c r="U377" s="214" t="s">
        <v>28</v>
      </c>
      <c r="V377" s="269">
        <v>153000</v>
      </c>
    </row>
    <row r="378" spans="1:22" ht="18" x14ac:dyDescent="0.25">
      <c r="A378" s="214"/>
      <c r="B378" s="214" t="s">
        <v>6311</v>
      </c>
      <c r="C378" s="214" t="s">
        <v>6434</v>
      </c>
      <c r="D378" s="214" t="s">
        <v>6435</v>
      </c>
      <c r="E378" s="214" t="s">
        <v>103</v>
      </c>
      <c r="F378" s="214" t="s">
        <v>6436</v>
      </c>
      <c r="G378" s="214" t="s">
        <v>26</v>
      </c>
      <c r="H378" s="222">
        <v>26742</v>
      </c>
      <c r="I378" s="214" t="s">
        <v>6437</v>
      </c>
      <c r="J378" s="267" t="s">
        <v>6438</v>
      </c>
      <c r="K378" s="268"/>
      <c r="L378" s="214" t="s">
        <v>6316</v>
      </c>
      <c r="M378" s="214">
        <v>38710</v>
      </c>
      <c r="N378" s="214" t="s">
        <v>6439</v>
      </c>
      <c r="O378" s="214" t="s">
        <v>2903</v>
      </c>
      <c r="P378" s="214" t="s">
        <v>6391</v>
      </c>
      <c r="Q378" s="214" t="s">
        <v>6320</v>
      </c>
      <c r="R378" s="222"/>
      <c r="S378" s="222">
        <v>45540</v>
      </c>
      <c r="T378" s="214" t="s">
        <v>6392</v>
      </c>
      <c r="U378" s="214" t="s">
        <v>28</v>
      </c>
      <c r="V378" s="269">
        <v>165000</v>
      </c>
    </row>
    <row r="379" spans="1:22" ht="18" x14ac:dyDescent="0.25">
      <c r="A379" s="214"/>
      <c r="B379" s="214" t="s">
        <v>6311</v>
      </c>
      <c r="C379" s="214" t="s">
        <v>6440</v>
      </c>
      <c r="D379" s="214" t="s">
        <v>6441</v>
      </c>
      <c r="E379" s="214" t="s">
        <v>111</v>
      </c>
      <c r="F379" s="214" t="s">
        <v>6442</v>
      </c>
      <c r="G379" s="214" t="s">
        <v>26</v>
      </c>
      <c r="H379" s="222">
        <v>22559</v>
      </c>
      <c r="I379" s="214" t="s">
        <v>6443</v>
      </c>
      <c r="J379" s="267" t="s">
        <v>6444</v>
      </c>
      <c r="K379" s="268"/>
      <c r="L379" s="214" t="s">
        <v>6316</v>
      </c>
      <c r="M379" s="214">
        <v>38710</v>
      </c>
      <c r="N379" s="214" t="s">
        <v>6445</v>
      </c>
      <c r="O379" s="214" t="s">
        <v>2903</v>
      </c>
      <c r="P379" s="214" t="s">
        <v>6391</v>
      </c>
      <c r="Q379" s="214" t="s">
        <v>6320</v>
      </c>
      <c r="R379" s="222"/>
      <c r="S379" s="222">
        <v>45540</v>
      </c>
      <c r="T379" s="214" t="s">
        <v>6356</v>
      </c>
      <c r="U379" s="214" t="s">
        <v>28</v>
      </c>
      <c r="V379" s="269">
        <v>79600</v>
      </c>
    </row>
    <row r="380" spans="1:22" ht="18" x14ac:dyDescent="0.25">
      <c r="A380" s="214"/>
      <c r="B380" s="214" t="s">
        <v>6311</v>
      </c>
      <c r="C380" s="214" t="s">
        <v>6446</v>
      </c>
      <c r="D380" s="214" t="s">
        <v>67</v>
      </c>
      <c r="E380" s="214" t="s">
        <v>48</v>
      </c>
      <c r="F380" s="214" t="s">
        <v>6447</v>
      </c>
      <c r="G380" s="214" t="s">
        <v>26</v>
      </c>
      <c r="H380" s="222">
        <v>23275</v>
      </c>
      <c r="I380" s="214" t="s">
        <v>6447</v>
      </c>
      <c r="J380" s="267" t="s">
        <v>6334</v>
      </c>
      <c r="K380" s="268"/>
      <c r="L380" s="214" t="s">
        <v>6339</v>
      </c>
      <c r="M380" s="214">
        <v>38710</v>
      </c>
      <c r="N380" s="214" t="s">
        <v>6448</v>
      </c>
      <c r="O380" s="214" t="s">
        <v>2903</v>
      </c>
      <c r="P380" s="214" t="s">
        <v>6391</v>
      </c>
      <c r="Q380" s="214" t="s">
        <v>6320</v>
      </c>
      <c r="R380" s="222"/>
      <c r="S380" s="222">
        <v>45540</v>
      </c>
      <c r="T380" s="214" t="s">
        <v>6346</v>
      </c>
      <c r="U380" s="214" t="s">
        <v>28</v>
      </c>
      <c r="V380" s="269">
        <v>152000</v>
      </c>
    </row>
    <row r="381" spans="1:22" ht="18" x14ac:dyDescent="0.25">
      <c r="A381" s="214"/>
      <c r="B381" s="214" t="s">
        <v>6311</v>
      </c>
      <c r="C381" s="214" t="s">
        <v>511</v>
      </c>
      <c r="D381" s="214" t="s">
        <v>505</v>
      </c>
      <c r="E381" s="214" t="s">
        <v>103</v>
      </c>
      <c r="F381" s="214" t="s">
        <v>6449</v>
      </c>
      <c r="G381" s="214" t="s">
        <v>26</v>
      </c>
      <c r="H381" s="222">
        <v>28976</v>
      </c>
      <c r="I381" s="214" t="s">
        <v>6450</v>
      </c>
      <c r="J381" s="214" t="s">
        <v>6451</v>
      </c>
      <c r="K381" s="214"/>
      <c r="L381" s="214" t="s">
        <v>6316</v>
      </c>
      <c r="M381" s="214">
        <v>38710</v>
      </c>
      <c r="N381" s="214" t="s">
        <v>6452</v>
      </c>
      <c r="O381" s="214" t="s">
        <v>2903</v>
      </c>
      <c r="P381" s="214" t="s">
        <v>6391</v>
      </c>
      <c r="Q381" s="214" t="s">
        <v>6320</v>
      </c>
      <c r="R381" s="222"/>
      <c r="S381" s="222">
        <v>45540</v>
      </c>
      <c r="T381" s="214" t="s">
        <v>6321</v>
      </c>
      <c r="U381" s="214" t="s">
        <v>28</v>
      </c>
      <c r="V381" s="269">
        <v>59900</v>
      </c>
    </row>
  </sheetData>
  <mergeCells count="70">
    <mergeCell ref="J377:K377"/>
    <mergeCell ref="J378:K378"/>
    <mergeCell ref="J379:K379"/>
    <mergeCell ref="J380:K380"/>
    <mergeCell ref="J371:K371"/>
    <mergeCell ref="J372:K372"/>
    <mergeCell ref="J373:K373"/>
    <mergeCell ref="J374:K374"/>
    <mergeCell ref="J375:K375"/>
    <mergeCell ref="J376:K376"/>
    <mergeCell ref="J365:K365"/>
    <mergeCell ref="J366:K366"/>
    <mergeCell ref="J367:K367"/>
    <mergeCell ref="J368:K368"/>
    <mergeCell ref="J369:K369"/>
    <mergeCell ref="J370:K370"/>
    <mergeCell ref="J359:K359"/>
    <mergeCell ref="J360:K360"/>
    <mergeCell ref="J361:K361"/>
    <mergeCell ref="J362:K362"/>
    <mergeCell ref="J363:K363"/>
    <mergeCell ref="J364:K364"/>
    <mergeCell ref="J43:K43"/>
    <mergeCell ref="J44:K44"/>
    <mergeCell ref="J45:K45"/>
    <mergeCell ref="J46:K46"/>
    <mergeCell ref="J47:K47"/>
    <mergeCell ref="J358:K358"/>
    <mergeCell ref="J37:K37"/>
    <mergeCell ref="J38:K38"/>
    <mergeCell ref="J39:K39"/>
    <mergeCell ref="J40:K40"/>
    <mergeCell ref="J41:K41"/>
    <mergeCell ref="J42:K42"/>
    <mergeCell ref="J31:K31"/>
    <mergeCell ref="J32:K32"/>
    <mergeCell ref="J33:K33"/>
    <mergeCell ref="J34:K34"/>
    <mergeCell ref="J35:K35"/>
    <mergeCell ref="J36:K36"/>
    <mergeCell ref="J25:K25"/>
    <mergeCell ref="J26:K26"/>
    <mergeCell ref="J27:K27"/>
    <mergeCell ref="J28:K28"/>
    <mergeCell ref="J29:K29"/>
    <mergeCell ref="J30:K30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J16:K16"/>
    <mergeCell ref="J17:K17"/>
    <mergeCell ref="J18:K18"/>
    <mergeCell ref="J7:K7"/>
    <mergeCell ref="J8:K8"/>
    <mergeCell ref="J9:K9"/>
    <mergeCell ref="J10:K10"/>
    <mergeCell ref="J11:K11"/>
    <mergeCell ref="J12:K12"/>
    <mergeCell ref="B1:V1"/>
    <mergeCell ref="J2:K2"/>
    <mergeCell ref="J3:K3"/>
    <mergeCell ref="J4:K4"/>
    <mergeCell ref="J5:K5"/>
    <mergeCell ref="J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2"/>
  <sheetViews>
    <sheetView topLeftCell="C19" zoomScaleNormal="100" workbookViewId="0">
      <pane xSplit="2" topLeftCell="G1" activePane="topRight" state="frozen"/>
      <selection activeCell="C2" sqref="C2"/>
      <selection pane="topRight" activeCell="AD20" sqref="AD20"/>
    </sheetView>
  </sheetViews>
  <sheetFormatPr baseColWidth="10" defaultRowHeight="15" x14ac:dyDescent="0.25"/>
  <cols>
    <col min="1" max="1" width="11.5703125" bestFit="1" customWidth="1"/>
    <col min="2" max="2" width="27.42578125" bestFit="1" customWidth="1"/>
    <col min="3" max="3" width="11.140625" customWidth="1"/>
    <col min="4" max="6" width="20.42578125" customWidth="1"/>
    <col min="7" max="7" width="29.85546875" customWidth="1"/>
    <col min="8" max="8" width="16.42578125" customWidth="1"/>
    <col min="9" max="9" width="24.42578125" customWidth="1"/>
    <col min="10" max="10" width="20.42578125" customWidth="1"/>
    <col min="11" max="11" width="38.5703125" customWidth="1"/>
    <col min="12" max="12" width="27.5703125" customWidth="1"/>
    <col min="13" max="13" width="16.140625" customWidth="1"/>
    <col min="14" max="15" width="15.42578125" customWidth="1"/>
    <col min="16" max="16" width="23.140625" customWidth="1"/>
    <col min="17" max="17" width="21.5703125" customWidth="1"/>
    <col min="18" max="18" width="22.42578125" customWidth="1"/>
    <col min="19" max="19" width="28.7109375" customWidth="1"/>
    <col min="20" max="20" width="18.140625" customWidth="1"/>
    <col min="21" max="21" width="28.42578125" customWidth="1"/>
    <col min="22" max="22" width="19.140625" customWidth="1"/>
  </cols>
  <sheetData>
    <row r="1" spans="1:22" ht="21" customHeight="1" x14ac:dyDescent="0.25">
      <c r="B1" s="10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2"/>
    </row>
    <row r="2" spans="1:22" ht="36" x14ac:dyDescent="0.25">
      <c r="A2" s="2" t="s">
        <v>1</v>
      </c>
      <c r="B2" s="3" t="s">
        <v>24</v>
      </c>
      <c r="C2" s="2" t="s">
        <v>1</v>
      </c>
      <c r="D2" s="3" t="s">
        <v>7</v>
      </c>
      <c r="E2" s="3" t="s">
        <v>8</v>
      </c>
      <c r="F2" s="3" t="s">
        <v>9</v>
      </c>
      <c r="G2" s="3" t="s">
        <v>5</v>
      </c>
      <c r="H2" s="3" t="s">
        <v>10</v>
      </c>
      <c r="I2" s="3" t="s">
        <v>11</v>
      </c>
      <c r="J2" s="3" t="s">
        <v>0</v>
      </c>
      <c r="K2" s="3" t="s">
        <v>12</v>
      </c>
      <c r="L2" s="3" t="s">
        <v>13</v>
      </c>
      <c r="M2" s="3" t="s">
        <v>6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pans="1:22" ht="18" x14ac:dyDescent="0.25">
      <c r="A3" s="4" t="s">
        <v>2</v>
      </c>
      <c r="B3" s="4" t="s">
        <v>25</v>
      </c>
      <c r="C3" s="4" t="s">
        <v>2</v>
      </c>
      <c r="D3" s="4" t="s">
        <v>241</v>
      </c>
      <c r="E3" s="4" t="s">
        <v>31</v>
      </c>
      <c r="F3" s="4" t="s">
        <v>32</v>
      </c>
      <c r="G3" s="4" t="s">
        <v>33</v>
      </c>
      <c r="H3" s="4" t="s">
        <v>27</v>
      </c>
      <c r="I3" s="5">
        <v>26015</v>
      </c>
      <c r="J3" s="4" t="s">
        <v>34</v>
      </c>
      <c r="K3" s="4" t="s">
        <v>35</v>
      </c>
      <c r="L3" s="4" t="s">
        <v>36</v>
      </c>
      <c r="M3" s="4">
        <v>38725</v>
      </c>
      <c r="N3" s="4"/>
      <c r="O3" s="4"/>
      <c r="P3" s="4" t="s">
        <v>252</v>
      </c>
      <c r="Q3" s="4" t="s">
        <v>37</v>
      </c>
      <c r="R3" s="5">
        <v>45323</v>
      </c>
      <c r="S3" s="5">
        <v>45539</v>
      </c>
      <c r="T3" s="4" t="s">
        <v>37</v>
      </c>
      <c r="U3" s="4" t="s">
        <v>28</v>
      </c>
      <c r="V3" s="8">
        <f>1134.87*18.15</f>
        <v>20597.890499999998</v>
      </c>
    </row>
    <row r="4" spans="1:22" ht="18" x14ac:dyDescent="0.25">
      <c r="A4" s="4" t="s">
        <v>29</v>
      </c>
      <c r="B4" s="4" t="s">
        <v>25</v>
      </c>
      <c r="C4" s="4" t="s">
        <v>29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26</v>
      </c>
      <c r="I4" s="5">
        <v>29438</v>
      </c>
      <c r="J4" s="5" t="s">
        <v>42</v>
      </c>
      <c r="K4" s="4" t="s">
        <v>43</v>
      </c>
      <c r="L4" s="4" t="s">
        <v>36</v>
      </c>
      <c r="M4" s="4">
        <v>38725</v>
      </c>
      <c r="N4" s="4">
        <v>4661250406</v>
      </c>
      <c r="O4" s="4"/>
      <c r="P4" s="4" t="s">
        <v>252</v>
      </c>
      <c r="Q4" s="4" t="s">
        <v>37</v>
      </c>
      <c r="R4" s="5">
        <v>45323</v>
      </c>
      <c r="S4" s="5">
        <v>45539</v>
      </c>
      <c r="T4" s="4" t="s">
        <v>37</v>
      </c>
      <c r="U4" s="4" t="s">
        <v>28</v>
      </c>
      <c r="V4" s="8">
        <f>1134.87*18.93</f>
        <v>21483.089099999997</v>
      </c>
    </row>
    <row r="5" spans="1:22" ht="18" x14ac:dyDescent="0.25">
      <c r="A5" s="4" t="s">
        <v>3</v>
      </c>
      <c r="B5" s="4" t="s">
        <v>25</v>
      </c>
      <c r="C5" s="4" t="s">
        <v>3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27</v>
      </c>
      <c r="I5" s="5">
        <v>29087</v>
      </c>
      <c r="J5" s="5" t="s">
        <v>50</v>
      </c>
      <c r="K5" s="4" t="s">
        <v>51</v>
      </c>
      <c r="L5" s="4" t="s">
        <v>36</v>
      </c>
      <c r="M5" s="4">
        <v>38715</v>
      </c>
      <c r="N5" s="4">
        <v>4661857124</v>
      </c>
      <c r="O5" s="4"/>
      <c r="P5" s="4" t="s">
        <v>252</v>
      </c>
      <c r="Q5" s="4" t="s">
        <v>37</v>
      </c>
      <c r="R5" s="5">
        <v>45323</v>
      </c>
      <c r="S5" s="5">
        <v>45539</v>
      </c>
      <c r="T5" s="4" t="s">
        <v>37</v>
      </c>
      <c r="U5" s="4" t="s">
        <v>28</v>
      </c>
      <c r="V5" s="8">
        <f>1134.87*25.74</f>
        <v>29211.553799999994</v>
      </c>
    </row>
    <row r="6" spans="1:22" ht="18" x14ac:dyDescent="0.25">
      <c r="A6" s="4" t="s">
        <v>4</v>
      </c>
      <c r="B6" s="4" t="s">
        <v>25</v>
      </c>
      <c r="C6" s="4" t="s">
        <v>4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26</v>
      </c>
      <c r="I6" s="5">
        <v>23824</v>
      </c>
      <c r="J6" s="5" t="s">
        <v>64</v>
      </c>
      <c r="K6" s="4" t="s">
        <v>65</v>
      </c>
      <c r="L6" s="4" t="s">
        <v>36</v>
      </c>
      <c r="M6" s="4">
        <v>38715</v>
      </c>
      <c r="N6" s="4">
        <v>4661604147</v>
      </c>
      <c r="O6" s="4"/>
      <c r="P6" s="4" t="s">
        <v>252</v>
      </c>
      <c r="Q6" s="4" t="s">
        <v>37</v>
      </c>
      <c r="R6" s="5">
        <v>45323</v>
      </c>
      <c r="S6" s="5">
        <v>45539</v>
      </c>
      <c r="T6" s="4" t="s">
        <v>37</v>
      </c>
      <c r="U6" s="4" t="s">
        <v>28</v>
      </c>
      <c r="V6" s="8">
        <f>1134.87*20.67</f>
        <v>23457.762899999998</v>
      </c>
    </row>
    <row r="7" spans="1:22" ht="18" x14ac:dyDescent="0.25">
      <c r="A7" s="4" t="s">
        <v>30</v>
      </c>
      <c r="B7" s="4" t="s">
        <v>25</v>
      </c>
      <c r="C7" s="4" t="s">
        <v>30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26</v>
      </c>
      <c r="I7" s="5">
        <v>25619</v>
      </c>
      <c r="J7" s="5" t="s">
        <v>70</v>
      </c>
      <c r="K7" s="4" t="s">
        <v>71</v>
      </c>
      <c r="L7" s="4" t="s">
        <v>36</v>
      </c>
      <c r="M7" s="4">
        <v>38717</v>
      </c>
      <c r="N7" s="4"/>
      <c r="O7" s="4"/>
      <c r="P7" s="4" t="s">
        <v>252</v>
      </c>
      <c r="Q7" s="4" t="s">
        <v>37</v>
      </c>
      <c r="R7" s="5">
        <v>45323</v>
      </c>
      <c r="S7" s="5">
        <v>45539</v>
      </c>
      <c r="T7" s="4" t="s">
        <v>37</v>
      </c>
      <c r="U7" s="4" t="s">
        <v>28</v>
      </c>
      <c r="V7" s="8">
        <f>1134.87*14.97</f>
        <v>16989.0039</v>
      </c>
    </row>
    <row r="8" spans="1:22" ht="18" x14ac:dyDescent="0.25">
      <c r="A8" s="4" t="s">
        <v>44</v>
      </c>
      <c r="B8" s="4" t="s">
        <v>25</v>
      </c>
      <c r="C8" s="4" t="s">
        <v>44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27</v>
      </c>
      <c r="I8" s="5">
        <v>33225</v>
      </c>
      <c r="J8" s="5" t="s">
        <v>76</v>
      </c>
      <c r="K8" s="4" t="s">
        <v>77</v>
      </c>
      <c r="L8" s="4" t="s">
        <v>36</v>
      </c>
      <c r="M8" s="4">
        <v>38710</v>
      </c>
      <c r="N8" s="4"/>
      <c r="O8" s="4"/>
      <c r="P8" s="4" t="s">
        <v>252</v>
      </c>
      <c r="Q8" s="4" t="s">
        <v>37</v>
      </c>
      <c r="R8" s="5">
        <v>45323</v>
      </c>
      <c r="S8" s="5">
        <v>45539</v>
      </c>
      <c r="T8" s="4" t="s">
        <v>37</v>
      </c>
      <c r="U8" s="4" t="s">
        <v>28</v>
      </c>
      <c r="V8" s="8">
        <f>1134.87*27.56</f>
        <v>31277.017199999995</v>
      </c>
    </row>
    <row r="9" spans="1:22" ht="18" x14ac:dyDescent="0.25">
      <c r="A9" s="4" t="s">
        <v>45</v>
      </c>
      <c r="B9" s="4" t="s">
        <v>25</v>
      </c>
      <c r="C9" s="4" t="s">
        <v>45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26</v>
      </c>
      <c r="I9" s="5">
        <v>12749</v>
      </c>
      <c r="J9" s="5" t="s">
        <v>82</v>
      </c>
      <c r="K9" s="4" t="s">
        <v>83</v>
      </c>
      <c r="L9" s="4" t="s">
        <v>36</v>
      </c>
      <c r="M9" s="4">
        <v>38710</v>
      </c>
      <c r="N9" s="4"/>
      <c r="O9" s="4"/>
      <c r="P9" s="4" t="s">
        <v>252</v>
      </c>
      <c r="Q9" s="4" t="s">
        <v>37</v>
      </c>
      <c r="R9" s="5">
        <v>45323</v>
      </c>
      <c r="S9" s="5">
        <v>45539</v>
      </c>
      <c r="T9" s="4" t="s">
        <v>37</v>
      </c>
      <c r="U9" s="4" t="s">
        <v>28</v>
      </c>
      <c r="V9" s="8">
        <f>1134.87*24.35</f>
        <v>27634.084499999997</v>
      </c>
    </row>
    <row r="10" spans="1:22" ht="18" x14ac:dyDescent="0.25">
      <c r="A10" s="4" t="s">
        <v>238</v>
      </c>
      <c r="B10" s="4" t="s">
        <v>25</v>
      </c>
      <c r="C10" s="4" t="s">
        <v>238</v>
      </c>
      <c r="D10" s="4" t="s">
        <v>84</v>
      </c>
      <c r="E10" s="4" t="s">
        <v>85</v>
      </c>
      <c r="F10" s="4"/>
      <c r="G10" s="4" t="s">
        <v>86</v>
      </c>
      <c r="H10" s="4" t="s">
        <v>27</v>
      </c>
      <c r="I10" s="5">
        <v>20752</v>
      </c>
      <c r="J10" s="5" t="s">
        <v>87</v>
      </c>
      <c r="K10" s="4" t="s">
        <v>88</v>
      </c>
      <c r="L10" s="4" t="s">
        <v>36</v>
      </c>
      <c r="M10" s="4">
        <v>38710</v>
      </c>
      <c r="N10" s="4"/>
      <c r="O10" s="4"/>
      <c r="P10" s="4" t="s">
        <v>252</v>
      </c>
      <c r="Q10" s="4" t="s">
        <v>37</v>
      </c>
      <c r="R10" s="5">
        <v>45323</v>
      </c>
      <c r="S10" s="5">
        <v>45539</v>
      </c>
      <c r="T10" s="4" t="s">
        <v>37</v>
      </c>
      <c r="U10" s="4" t="s">
        <v>28</v>
      </c>
      <c r="V10" s="8">
        <f>1134.87*21.61</f>
        <v>24524.540699999998</v>
      </c>
    </row>
    <row r="11" spans="1:22" ht="18" x14ac:dyDescent="0.25">
      <c r="A11" s="4" t="s">
        <v>239</v>
      </c>
      <c r="B11" s="4" t="s">
        <v>25</v>
      </c>
      <c r="C11" s="4" t="s">
        <v>239</v>
      </c>
      <c r="D11" s="4" t="s">
        <v>89</v>
      </c>
      <c r="E11" s="4" t="s">
        <v>40</v>
      </c>
      <c r="F11" s="4" t="s">
        <v>90</v>
      </c>
      <c r="G11" s="4" t="s">
        <v>91</v>
      </c>
      <c r="H11" s="4" t="s">
        <v>27</v>
      </c>
      <c r="I11" s="5">
        <v>30057</v>
      </c>
      <c r="J11" s="5" t="str">
        <f>LEFT(G11,10)</f>
        <v>HEJS820416</v>
      </c>
      <c r="K11" s="4" t="s">
        <v>92</v>
      </c>
      <c r="L11" s="4" t="s">
        <v>36</v>
      </c>
      <c r="M11" s="4">
        <v>38710</v>
      </c>
      <c r="N11" s="7"/>
      <c r="O11" s="7"/>
      <c r="P11" s="4" t="s">
        <v>252</v>
      </c>
      <c r="Q11" s="4" t="s">
        <v>37</v>
      </c>
      <c r="R11" s="5">
        <v>45323</v>
      </c>
      <c r="S11" s="5">
        <v>45539</v>
      </c>
      <c r="T11" s="4" t="s">
        <v>37</v>
      </c>
      <c r="U11" s="4" t="s">
        <v>28</v>
      </c>
      <c r="V11" s="8">
        <f>1134.87*18.56</f>
        <v>21063.187199999997</v>
      </c>
    </row>
    <row r="12" spans="1:22" ht="18" x14ac:dyDescent="0.25">
      <c r="A12" s="4" t="s">
        <v>52</v>
      </c>
      <c r="B12" s="4" t="s">
        <v>25</v>
      </c>
      <c r="C12" s="4" t="s">
        <v>52</v>
      </c>
      <c r="D12" s="4" t="s">
        <v>254</v>
      </c>
      <c r="E12" s="4" t="s">
        <v>93</v>
      </c>
      <c r="F12" s="4" t="s">
        <v>94</v>
      </c>
      <c r="G12" s="4" t="s">
        <v>95</v>
      </c>
      <c r="H12" s="4" t="s">
        <v>27</v>
      </c>
      <c r="I12" s="5">
        <v>25302</v>
      </c>
      <c r="J12" s="5" t="str">
        <f t="shared" ref="J12:J70" si="0">LEFT(G12,10)</f>
        <v>CAUP600409</v>
      </c>
      <c r="K12" s="4" t="s">
        <v>96</v>
      </c>
      <c r="L12" s="4" t="s">
        <v>36</v>
      </c>
      <c r="M12" s="4">
        <v>38706</v>
      </c>
      <c r="N12" s="7">
        <v>4661208718</v>
      </c>
      <c r="O12" s="7"/>
      <c r="P12" s="4" t="s">
        <v>252</v>
      </c>
      <c r="Q12" s="4" t="s">
        <v>37</v>
      </c>
      <c r="R12" s="5">
        <v>45323</v>
      </c>
      <c r="S12" s="5">
        <v>45539</v>
      </c>
      <c r="T12" s="4" t="s">
        <v>37</v>
      </c>
      <c r="U12" s="4" t="s">
        <v>28</v>
      </c>
      <c r="V12" s="8">
        <f>1134.87*21.47</f>
        <v>24365.658899999995</v>
      </c>
    </row>
    <row r="13" spans="1:22" ht="18" x14ac:dyDescent="0.25">
      <c r="A13" s="4" t="s">
        <v>53</v>
      </c>
      <c r="B13" s="4" t="s">
        <v>25</v>
      </c>
      <c r="C13" s="4" t="s">
        <v>53</v>
      </c>
      <c r="D13" s="4" t="s">
        <v>97</v>
      </c>
      <c r="E13" s="4" t="s">
        <v>98</v>
      </c>
      <c r="F13" s="4" t="s">
        <v>99</v>
      </c>
      <c r="G13" s="4" t="s">
        <v>100</v>
      </c>
      <c r="H13" s="4" t="s">
        <v>26</v>
      </c>
      <c r="I13" s="5">
        <v>22331</v>
      </c>
      <c r="J13" s="5" t="str">
        <f t="shared" si="0"/>
        <v>CACJ610219</v>
      </c>
      <c r="K13" s="4" t="s">
        <v>101</v>
      </c>
      <c r="L13" s="4" t="s">
        <v>36</v>
      </c>
      <c r="M13" s="4">
        <v>38709</v>
      </c>
      <c r="N13" s="7"/>
      <c r="O13" s="7"/>
      <c r="P13" s="4" t="s">
        <v>252</v>
      </c>
      <c r="Q13" s="4" t="s">
        <v>37</v>
      </c>
      <c r="R13" s="5">
        <v>45323</v>
      </c>
      <c r="S13" s="5">
        <v>45539</v>
      </c>
      <c r="T13" s="4" t="s">
        <v>37</v>
      </c>
      <c r="U13" s="4" t="s">
        <v>28</v>
      </c>
      <c r="V13" s="8">
        <f>1134.87*22.6</f>
        <v>25648.061999999998</v>
      </c>
    </row>
    <row r="14" spans="1:22" ht="18" x14ac:dyDescent="0.25">
      <c r="A14" s="4" t="s">
        <v>54</v>
      </c>
      <c r="B14" s="4" t="s">
        <v>25</v>
      </c>
      <c r="C14" s="4" t="s">
        <v>54</v>
      </c>
      <c r="D14" s="4" t="s">
        <v>102</v>
      </c>
      <c r="E14" s="4" t="s">
        <v>103</v>
      </c>
      <c r="F14" s="4" t="s">
        <v>40</v>
      </c>
      <c r="G14" s="4" t="s">
        <v>104</v>
      </c>
      <c r="H14" s="4" t="s">
        <v>27</v>
      </c>
      <c r="I14" s="5">
        <v>32653</v>
      </c>
      <c r="J14" s="5" t="str">
        <f t="shared" si="0"/>
        <v>CAHC890525</v>
      </c>
      <c r="K14" s="4" t="s">
        <v>105</v>
      </c>
      <c r="L14" s="4" t="s">
        <v>36</v>
      </c>
      <c r="M14" s="4">
        <v>38720</v>
      </c>
      <c r="N14" s="7"/>
      <c r="O14" s="7"/>
      <c r="P14" s="4" t="s">
        <v>252</v>
      </c>
      <c r="Q14" s="4" t="s">
        <v>37</v>
      </c>
      <c r="R14" s="5">
        <v>45323</v>
      </c>
      <c r="S14" s="5">
        <v>45539</v>
      </c>
      <c r="T14" s="4" t="s">
        <v>37</v>
      </c>
      <c r="U14" s="4" t="s">
        <v>28</v>
      </c>
      <c r="V14" s="8">
        <f>1134.87*17.16</f>
        <v>19474.369199999997</v>
      </c>
    </row>
    <row r="15" spans="1:22" ht="18" x14ac:dyDescent="0.25">
      <c r="A15" s="4" t="s">
        <v>55</v>
      </c>
      <c r="B15" s="4" t="s">
        <v>25</v>
      </c>
      <c r="C15" s="4" t="s">
        <v>55</v>
      </c>
      <c r="D15" s="4" t="s">
        <v>106</v>
      </c>
      <c r="E15" s="4" t="s">
        <v>79</v>
      </c>
      <c r="F15" s="4" t="s">
        <v>107</v>
      </c>
      <c r="G15" s="4" t="s">
        <v>108</v>
      </c>
      <c r="H15" s="4" t="s">
        <v>26</v>
      </c>
      <c r="I15" s="5">
        <v>20861</v>
      </c>
      <c r="J15" s="5" t="str">
        <f t="shared" si="0"/>
        <v>GUGA570219</v>
      </c>
      <c r="K15" s="4" t="s">
        <v>109</v>
      </c>
      <c r="L15" s="4" t="s">
        <v>36</v>
      </c>
      <c r="M15" s="4">
        <v>38720</v>
      </c>
      <c r="N15" s="7"/>
      <c r="O15" s="7"/>
      <c r="P15" s="4" t="s">
        <v>252</v>
      </c>
      <c r="Q15" s="4" t="s">
        <v>37</v>
      </c>
      <c r="R15" s="5">
        <v>45323</v>
      </c>
      <c r="S15" s="5">
        <v>45539</v>
      </c>
      <c r="T15" s="4" t="s">
        <v>37</v>
      </c>
      <c r="U15" s="4" t="s">
        <v>28</v>
      </c>
      <c r="V15" s="8">
        <f>1134.87*24</f>
        <v>27236.879999999997</v>
      </c>
    </row>
    <row r="16" spans="1:22" ht="18" x14ac:dyDescent="0.25">
      <c r="A16" s="4" t="s">
        <v>56</v>
      </c>
      <c r="B16" s="4" t="s">
        <v>25</v>
      </c>
      <c r="C16" s="4" t="s">
        <v>56</v>
      </c>
      <c r="D16" s="4" t="s">
        <v>110</v>
      </c>
      <c r="E16" s="4" t="s">
        <v>111</v>
      </c>
      <c r="F16" s="4" t="s">
        <v>112</v>
      </c>
      <c r="G16" s="4" t="s">
        <v>113</v>
      </c>
      <c r="H16" s="4" t="s">
        <v>27</v>
      </c>
      <c r="I16" s="5">
        <v>27544</v>
      </c>
      <c r="J16" s="5" t="str">
        <f t="shared" si="0"/>
        <v>SAGL750530</v>
      </c>
      <c r="K16" s="4" t="s">
        <v>114</v>
      </c>
      <c r="L16" s="4" t="s">
        <v>36</v>
      </c>
      <c r="M16" s="4">
        <v>38720</v>
      </c>
      <c r="N16" s="7"/>
      <c r="O16" s="7"/>
      <c r="P16" s="4" t="s">
        <v>252</v>
      </c>
      <c r="Q16" s="4" t="s">
        <v>37</v>
      </c>
      <c r="R16" s="5">
        <v>45323</v>
      </c>
      <c r="S16" s="5">
        <v>45539</v>
      </c>
      <c r="T16" s="4" t="s">
        <v>37</v>
      </c>
      <c r="U16" s="4" t="s">
        <v>28</v>
      </c>
      <c r="V16" s="8">
        <f>1134.87*9.89</f>
        <v>11223.864299999999</v>
      </c>
    </row>
    <row r="17" spans="1:22" ht="18" x14ac:dyDescent="0.25">
      <c r="A17" s="4" t="s">
        <v>57</v>
      </c>
      <c r="B17" s="4" t="s">
        <v>25</v>
      </c>
      <c r="C17" s="4" t="s">
        <v>57</v>
      </c>
      <c r="D17" s="4" t="s">
        <v>242</v>
      </c>
      <c r="E17" s="4" t="s">
        <v>103</v>
      </c>
      <c r="F17" s="4" t="s">
        <v>40</v>
      </c>
      <c r="G17" s="4" t="s">
        <v>115</v>
      </c>
      <c r="H17" s="4" t="s">
        <v>26</v>
      </c>
      <c r="I17" s="5">
        <v>18193</v>
      </c>
      <c r="J17" s="5" t="str">
        <f t="shared" si="0"/>
        <v>CAHC491022</v>
      </c>
      <c r="K17" s="4" t="s">
        <v>116</v>
      </c>
      <c r="L17" s="4" t="s">
        <v>36</v>
      </c>
      <c r="M17" s="4">
        <v>38720</v>
      </c>
      <c r="N17" s="7"/>
      <c r="O17" s="7"/>
      <c r="P17" s="4" t="s">
        <v>252</v>
      </c>
      <c r="Q17" s="4" t="s">
        <v>37</v>
      </c>
      <c r="R17" s="5">
        <v>45323</v>
      </c>
      <c r="S17" s="5">
        <v>45539</v>
      </c>
      <c r="T17" s="4" t="s">
        <v>37</v>
      </c>
      <c r="U17" s="4" t="s">
        <v>28</v>
      </c>
      <c r="V17" s="8">
        <f>1134.87*24.73</f>
        <v>28065.335099999997</v>
      </c>
    </row>
    <row r="18" spans="1:22" ht="18" x14ac:dyDescent="0.25">
      <c r="A18" s="4" t="s">
        <v>58</v>
      </c>
      <c r="B18" s="4" t="s">
        <v>25</v>
      </c>
      <c r="C18" s="4" t="s">
        <v>58</v>
      </c>
      <c r="D18" s="4" t="s">
        <v>117</v>
      </c>
      <c r="E18" s="4" t="s">
        <v>118</v>
      </c>
      <c r="F18" s="4" t="s">
        <v>119</v>
      </c>
      <c r="G18" s="4" t="s">
        <v>120</v>
      </c>
      <c r="H18" s="4" t="s">
        <v>27</v>
      </c>
      <c r="I18" s="5">
        <v>28813</v>
      </c>
      <c r="J18" s="5" t="str">
        <f t="shared" si="0"/>
        <v>EEMJ781119</v>
      </c>
      <c r="K18" s="4" t="s">
        <v>121</v>
      </c>
      <c r="L18" s="4" t="s">
        <v>36</v>
      </c>
      <c r="M18" s="4">
        <v>38710</v>
      </c>
      <c r="N18" s="7"/>
      <c r="O18" s="7"/>
      <c r="P18" s="4" t="s">
        <v>252</v>
      </c>
      <c r="Q18" s="4" t="s">
        <v>37</v>
      </c>
      <c r="R18" s="5">
        <v>45323</v>
      </c>
      <c r="S18" s="5">
        <v>45539</v>
      </c>
      <c r="T18" s="4" t="s">
        <v>37</v>
      </c>
      <c r="U18" s="4" t="s">
        <v>28</v>
      </c>
      <c r="V18" s="8">
        <f>1134.87*28.16</f>
        <v>31957.939199999997</v>
      </c>
    </row>
    <row r="19" spans="1:22" ht="18" x14ac:dyDescent="0.25">
      <c r="A19" s="4" t="s">
        <v>59</v>
      </c>
      <c r="B19" s="4" t="s">
        <v>25</v>
      </c>
      <c r="C19" s="4" t="s">
        <v>59</v>
      </c>
      <c r="D19" s="4" t="s">
        <v>97</v>
      </c>
      <c r="E19" s="4" t="s">
        <v>122</v>
      </c>
      <c r="F19" s="7"/>
      <c r="G19" s="4" t="s">
        <v>123</v>
      </c>
      <c r="H19" s="4" t="s">
        <v>26</v>
      </c>
      <c r="I19" s="5">
        <v>18513</v>
      </c>
      <c r="J19" s="5" t="str">
        <f t="shared" si="0"/>
        <v>MAXJ50090H</v>
      </c>
      <c r="K19" s="4" t="s">
        <v>124</v>
      </c>
      <c r="L19" s="4" t="s">
        <v>36</v>
      </c>
      <c r="M19" s="4">
        <v>38710</v>
      </c>
      <c r="N19" s="7"/>
      <c r="O19" s="7"/>
      <c r="P19" s="4" t="s">
        <v>252</v>
      </c>
      <c r="Q19" s="4" t="s">
        <v>37</v>
      </c>
      <c r="R19" s="5">
        <v>45323</v>
      </c>
      <c r="S19" s="5">
        <v>45539</v>
      </c>
      <c r="T19" s="4" t="s">
        <v>37</v>
      </c>
      <c r="U19" s="4" t="s">
        <v>28</v>
      </c>
      <c r="V19" s="8">
        <f>1134.87*18.9</f>
        <v>21449.042999999998</v>
      </c>
    </row>
    <row r="20" spans="1:22" ht="18" x14ac:dyDescent="0.25">
      <c r="A20" s="4" t="s">
        <v>149</v>
      </c>
      <c r="B20" s="4" t="s">
        <v>25</v>
      </c>
      <c r="C20" s="4" t="s">
        <v>149</v>
      </c>
      <c r="D20" s="4" t="s">
        <v>125</v>
      </c>
      <c r="E20" s="4" t="s">
        <v>61</v>
      </c>
      <c r="F20" s="4" t="s">
        <v>126</v>
      </c>
      <c r="G20" s="4" t="s">
        <v>127</v>
      </c>
      <c r="H20" s="4" t="s">
        <v>27</v>
      </c>
      <c r="I20" s="5">
        <v>29126</v>
      </c>
      <c r="J20" s="5" t="str">
        <f t="shared" si="0"/>
        <v>ROVL790928</v>
      </c>
      <c r="K20" s="4" t="s">
        <v>128</v>
      </c>
      <c r="L20" s="4" t="s">
        <v>36</v>
      </c>
      <c r="M20" s="4">
        <v>38725</v>
      </c>
      <c r="N20" s="7"/>
      <c r="O20" s="7"/>
      <c r="P20" s="4" t="s">
        <v>252</v>
      </c>
      <c r="Q20" s="4" t="s">
        <v>37</v>
      </c>
      <c r="R20" s="5">
        <v>45323</v>
      </c>
      <c r="S20" s="5">
        <v>45539</v>
      </c>
      <c r="T20" s="4" t="s">
        <v>37</v>
      </c>
      <c r="U20" s="4" t="s">
        <v>28</v>
      </c>
      <c r="V20" s="8">
        <f>1134.87*27.34</f>
        <v>31027.345799999996</v>
      </c>
    </row>
    <row r="21" spans="1:22" ht="18" x14ac:dyDescent="0.25">
      <c r="A21" s="4" t="s">
        <v>150</v>
      </c>
      <c r="B21" s="4" t="s">
        <v>25</v>
      </c>
      <c r="C21" s="4" t="s">
        <v>150</v>
      </c>
      <c r="D21" s="4" t="s">
        <v>129</v>
      </c>
      <c r="E21" s="4" t="s">
        <v>130</v>
      </c>
      <c r="F21" s="4" t="s">
        <v>131</v>
      </c>
      <c r="G21" s="4" t="s">
        <v>132</v>
      </c>
      <c r="H21" s="4" t="s">
        <v>26</v>
      </c>
      <c r="I21" s="5">
        <v>23743</v>
      </c>
      <c r="J21" s="5" t="str">
        <f t="shared" si="0"/>
        <v>GORR650101</v>
      </c>
      <c r="K21" s="4" t="s">
        <v>133</v>
      </c>
      <c r="L21" s="4" t="s">
        <v>36</v>
      </c>
      <c r="M21" s="4">
        <v>38725</v>
      </c>
      <c r="N21" s="7"/>
      <c r="O21" s="7"/>
      <c r="P21" s="4" t="s">
        <v>252</v>
      </c>
      <c r="Q21" s="4" t="s">
        <v>37</v>
      </c>
      <c r="R21" s="5">
        <v>45323</v>
      </c>
      <c r="S21" s="5">
        <v>45539</v>
      </c>
      <c r="T21" s="4" t="s">
        <v>37</v>
      </c>
      <c r="U21" s="4" t="s">
        <v>28</v>
      </c>
      <c r="V21" s="8">
        <f>1134.87*18.47</f>
        <v>20961.048899999998</v>
      </c>
    </row>
    <row r="22" spans="1:22" ht="18" x14ac:dyDescent="0.25">
      <c r="A22" s="4" t="s">
        <v>151</v>
      </c>
      <c r="B22" s="4" t="s">
        <v>25</v>
      </c>
      <c r="C22" s="4" t="s">
        <v>151</v>
      </c>
      <c r="D22" s="4" t="s">
        <v>255</v>
      </c>
      <c r="E22" s="4" t="s">
        <v>40</v>
      </c>
      <c r="F22" s="4" t="s">
        <v>119</v>
      </c>
      <c r="G22" s="4" t="s">
        <v>134</v>
      </c>
      <c r="H22" s="4" t="s">
        <v>27</v>
      </c>
      <c r="I22" s="5">
        <v>19941</v>
      </c>
      <c r="J22" s="5" t="str">
        <f t="shared" si="0"/>
        <v>HEMM540805</v>
      </c>
      <c r="K22" s="4" t="s">
        <v>135</v>
      </c>
      <c r="L22" s="4" t="s">
        <v>36</v>
      </c>
      <c r="M22" s="4">
        <v>38710</v>
      </c>
      <c r="N22" s="7"/>
      <c r="O22" s="7"/>
      <c r="P22" s="4" t="s">
        <v>252</v>
      </c>
      <c r="Q22" s="4" t="s">
        <v>37</v>
      </c>
      <c r="R22" s="5">
        <v>45323</v>
      </c>
      <c r="S22" s="5">
        <v>45539</v>
      </c>
      <c r="T22" s="4" t="s">
        <v>37</v>
      </c>
      <c r="U22" s="4" t="s">
        <v>28</v>
      </c>
      <c r="V22" s="8">
        <f>1134.87*14.65</f>
        <v>16625.845499999999</v>
      </c>
    </row>
    <row r="23" spans="1:22" ht="18" x14ac:dyDescent="0.25">
      <c r="A23" s="4" t="s">
        <v>152</v>
      </c>
      <c r="B23" s="4" t="s">
        <v>25</v>
      </c>
      <c r="C23" s="4" t="s">
        <v>152</v>
      </c>
      <c r="D23" s="4" t="s">
        <v>136</v>
      </c>
      <c r="E23" s="4" t="s">
        <v>137</v>
      </c>
      <c r="F23" s="4" t="s">
        <v>138</v>
      </c>
      <c r="G23" s="4" t="s">
        <v>139</v>
      </c>
      <c r="H23" s="4" t="s">
        <v>27</v>
      </c>
      <c r="I23" s="5">
        <v>23865</v>
      </c>
      <c r="J23" s="5" t="str">
        <f t="shared" si="0"/>
        <v>TORD650503</v>
      </c>
      <c r="K23" s="4" t="s">
        <v>140</v>
      </c>
      <c r="L23" s="4" t="s">
        <v>36</v>
      </c>
      <c r="M23" s="4">
        <v>38710</v>
      </c>
      <c r="N23" s="7"/>
      <c r="O23" s="7"/>
      <c r="P23" s="4" t="s">
        <v>252</v>
      </c>
      <c r="Q23" s="4" t="s">
        <v>37</v>
      </c>
      <c r="R23" s="5">
        <v>45323</v>
      </c>
      <c r="S23" s="5">
        <v>45539</v>
      </c>
      <c r="T23" s="4" t="s">
        <v>37</v>
      </c>
      <c r="U23" s="4" t="s">
        <v>28</v>
      </c>
      <c r="V23" s="8">
        <f>1134.87*19.6</f>
        <v>22243.452000000001</v>
      </c>
    </row>
    <row r="24" spans="1:22" ht="18" x14ac:dyDescent="0.25">
      <c r="A24" s="4" t="s">
        <v>153</v>
      </c>
      <c r="B24" s="4" t="s">
        <v>25</v>
      </c>
      <c r="C24" s="4" t="s">
        <v>153</v>
      </c>
      <c r="D24" s="4" t="s">
        <v>141</v>
      </c>
      <c r="E24" s="4" t="s">
        <v>31</v>
      </c>
      <c r="F24" s="4" t="s">
        <v>119</v>
      </c>
      <c r="G24" s="4" t="s">
        <v>142</v>
      </c>
      <c r="H24" s="4" t="s">
        <v>26</v>
      </c>
      <c r="I24" s="5">
        <v>17307</v>
      </c>
      <c r="J24" s="5" t="str">
        <f t="shared" si="0"/>
        <v>LOMJ470520</v>
      </c>
      <c r="K24" s="4" t="s">
        <v>143</v>
      </c>
      <c r="L24" s="4" t="s">
        <v>36</v>
      </c>
      <c r="M24" s="4">
        <v>38710</v>
      </c>
      <c r="N24" s="7"/>
      <c r="O24" s="7"/>
      <c r="P24" s="4" t="s">
        <v>252</v>
      </c>
      <c r="Q24" s="4" t="s">
        <v>37</v>
      </c>
      <c r="R24" s="5">
        <v>45323</v>
      </c>
      <c r="S24" s="5">
        <v>45539</v>
      </c>
      <c r="T24" s="4" t="s">
        <v>37</v>
      </c>
      <c r="U24" s="4" t="s">
        <v>28</v>
      </c>
      <c r="V24" s="8">
        <f>1134.87*20.95</f>
        <v>23775.526499999996</v>
      </c>
    </row>
    <row r="25" spans="1:22" ht="18" x14ac:dyDescent="0.25">
      <c r="A25" s="4" t="s">
        <v>154</v>
      </c>
      <c r="B25" s="4" t="s">
        <v>25</v>
      </c>
      <c r="C25" s="4" t="s">
        <v>154</v>
      </c>
      <c r="D25" s="4" t="s">
        <v>144</v>
      </c>
      <c r="E25" s="4" t="s">
        <v>145</v>
      </c>
      <c r="F25" s="4" t="s">
        <v>146</v>
      </c>
      <c r="G25" s="4" t="s">
        <v>147</v>
      </c>
      <c r="H25" s="4" t="s">
        <v>26</v>
      </c>
      <c r="I25" s="5">
        <v>26318</v>
      </c>
      <c r="J25" s="5" t="str">
        <f t="shared" si="0"/>
        <v>PGPNAR7201</v>
      </c>
      <c r="K25" s="4" t="s">
        <v>148</v>
      </c>
      <c r="L25" s="4" t="s">
        <v>36</v>
      </c>
      <c r="M25" s="4">
        <v>38710</v>
      </c>
      <c r="N25" s="7"/>
      <c r="O25" s="7"/>
      <c r="P25" s="4" t="s">
        <v>252</v>
      </c>
      <c r="Q25" s="4" t="s">
        <v>37</v>
      </c>
      <c r="R25" s="5">
        <v>45323</v>
      </c>
      <c r="S25" s="5">
        <v>45539</v>
      </c>
      <c r="T25" s="4" t="s">
        <v>37</v>
      </c>
      <c r="U25" s="4" t="s">
        <v>28</v>
      </c>
      <c r="V25" s="8">
        <f>1134.87*16.91</f>
        <v>19190.651699999999</v>
      </c>
    </row>
    <row r="26" spans="1:22" ht="18" x14ac:dyDescent="0.25">
      <c r="A26" s="4" t="s">
        <v>155</v>
      </c>
      <c r="B26" s="4" t="s">
        <v>25</v>
      </c>
      <c r="C26" s="4" t="s">
        <v>155</v>
      </c>
      <c r="D26" s="4" t="s">
        <v>253</v>
      </c>
      <c r="E26" s="4" t="s">
        <v>161</v>
      </c>
      <c r="F26" s="4" t="s">
        <v>146</v>
      </c>
      <c r="G26" s="4" t="s">
        <v>162</v>
      </c>
      <c r="H26" s="4" t="s">
        <v>27</v>
      </c>
      <c r="I26" s="5">
        <v>33674</v>
      </c>
      <c r="J26" s="5" t="str">
        <f t="shared" si="0"/>
        <v>AAPC920311</v>
      </c>
      <c r="K26" s="4" t="s">
        <v>140</v>
      </c>
      <c r="L26" s="4" t="s">
        <v>36</v>
      </c>
      <c r="M26" s="4">
        <v>38710</v>
      </c>
      <c r="N26" s="7"/>
      <c r="O26" s="7"/>
      <c r="P26" s="4" t="s">
        <v>252</v>
      </c>
      <c r="Q26" s="4" t="s">
        <v>37</v>
      </c>
      <c r="R26" s="5">
        <v>45323</v>
      </c>
      <c r="S26" s="5">
        <v>45539</v>
      </c>
      <c r="T26" s="4" t="s">
        <v>37</v>
      </c>
      <c r="U26" s="4" t="s">
        <v>28</v>
      </c>
      <c r="V26" s="8">
        <f>1134.87*33.71</f>
        <v>38256.467699999994</v>
      </c>
    </row>
    <row r="27" spans="1:22" ht="18" x14ac:dyDescent="0.25">
      <c r="A27" s="4" t="s">
        <v>156</v>
      </c>
      <c r="B27" s="4" t="s">
        <v>25</v>
      </c>
      <c r="C27" s="4" t="s">
        <v>156</v>
      </c>
      <c r="D27" s="4" t="s">
        <v>163</v>
      </c>
      <c r="E27" s="4" t="s">
        <v>164</v>
      </c>
      <c r="F27" s="4" t="s">
        <v>165</v>
      </c>
      <c r="G27" s="4" t="s">
        <v>166</v>
      </c>
      <c r="H27" s="4" t="s">
        <v>27</v>
      </c>
      <c r="I27" s="5">
        <v>30550</v>
      </c>
      <c r="J27" s="5" t="str">
        <f t="shared" si="0"/>
        <v>COCM830822</v>
      </c>
      <c r="K27" s="4" t="s">
        <v>167</v>
      </c>
      <c r="L27" s="4" t="s">
        <v>36</v>
      </c>
      <c r="M27" s="4">
        <v>38710</v>
      </c>
      <c r="N27" s="7"/>
      <c r="O27" s="7"/>
      <c r="P27" s="4" t="s">
        <v>252</v>
      </c>
      <c r="Q27" s="4" t="s">
        <v>37</v>
      </c>
      <c r="R27" s="5">
        <v>45323</v>
      </c>
      <c r="S27" s="5">
        <v>45539</v>
      </c>
      <c r="T27" s="4" t="s">
        <v>37</v>
      </c>
      <c r="U27" s="4" t="s">
        <v>28</v>
      </c>
      <c r="V27" s="8">
        <f>1134.87*19.68</f>
        <v>22334.241599999998</v>
      </c>
    </row>
    <row r="28" spans="1:22" ht="18" x14ac:dyDescent="0.25">
      <c r="A28" s="4" t="s">
        <v>157</v>
      </c>
      <c r="B28" s="4" t="s">
        <v>25</v>
      </c>
      <c r="C28" s="4" t="s">
        <v>157</v>
      </c>
      <c r="D28" s="4" t="s">
        <v>168</v>
      </c>
      <c r="E28" s="4" t="s">
        <v>169</v>
      </c>
      <c r="F28" s="4" t="s">
        <v>170</v>
      </c>
      <c r="G28" s="4" t="s">
        <v>171</v>
      </c>
      <c r="H28" s="4" t="s">
        <v>27</v>
      </c>
      <c r="I28" s="5" t="s">
        <v>172</v>
      </c>
      <c r="J28" s="5" t="str">
        <f t="shared" si="0"/>
        <v>JAGG980523</v>
      </c>
      <c r="K28" s="4" t="s">
        <v>173</v>
      </c>
      <c r="L28" s="4" t="s">
        <v>36</v>
      </c>
      <c r="M28" s="4">
        <v>38710</v>
      </c>
      <c r="N28" s="7"/>
      <c r="O28" s="7"/>
      <c r="P28" s="4" t="s">
        <v>252</v>
      </c>
      <c r="Q28" s="4" t="s">
        <v>37</v>
      </c>
      <c r="R28" s="5">
        <v>45323</v>
      </c>
      <c r="S28" s="5">
        <v>45539</v>
      </c>
      <c r="T28" s="4" t="s">
        <v>37</v>
      </c>
      <c r="U28" s="4" t="s">
        <v>28</v>
      </c>
      <c r="V28" s="8">
        <f>1134.87*19.55</f>
        <v>22186.708499999997</v>
      </c>
    </row>
    <row r="29" spans="1:22" ht="18" x14ac:dyDescent="0.25">
      <c r="A29" s="4" t="s">
        <v>158</v>
      </c>
      <c r="B29" s="4" t="s">
        <v>25</v>
      </c>
      <c r="C29" s="4" t="s">
        <v>158</v>
      </c>
      <c r="D29" s="4" t="s">
        <v>174</v>
      </c>
      <c r="E29" s="4" t="s">
        <v>169</v>
      </c>
      <c r="F29" s="4" t="s">
        <v>170</v>
      </c>
      <c r="G29" s="4" t="s">
        <v>175</v>
      </c>
      <c r="H29" s="4" t="s">
        <v>27</v>
      </c>
      <c r="I29" s="5">
        <v>36679</v>
      </c>
      <c r="J29" s="5" t="str">
        <f t="shared" si="0"/>
        <v>JAGJ000602</v>
      </c>
      <c r="K29" s="4" t="s">
        <v>176</v>
      </c>
      <c r="L29" s="4" t="s">
        <v>36</v>
      </c>
      <c r="M29" s="4">
        <v>38710</v>
      </c>
      <c r="N29" s="7"/>
      <c r="O29" s="7"/>
      <c r="P29" s="4" t="s">
        <v>252</v>
      </c>
      <c r="Q29" s="4" t="s">
        <v>37</v>
      </c>
      <c r="R29" s="5">
        <v>45323</v>
      </c>
      <c r="S29" s="5">
        <v>45539</v>
      </c>
      <c r="T29" s="4" t="s">
        <v>37</v>
      </c>
      <c r="U29" s="4" t="s">
        <v>28</v>
      </c>
      <c r="V29" s="8">
        <f>1134.87*22.59</f>
        <v>25636.713299999996</v>
      </c>
    </row>
    <row r="30" spans="1:22" ht="18" x14ac:dyDescent="0.25">
      <c r="A30" s="4" t="s">
        <v>159</v>
      </c>
      <c r="B30" s="4" t="s">
        <v>25</v>
      </c>
      <c r="C30" s="4" t="s">
        <v>159</v>
      </c>
      <c r="D30" s="4" t="s">
        <v>177</v>
      </c>
      <c r="E30" s="4" t="s">
        <v>178</v>
      </c>
      <c r="F30" s="4" t="s">
        <v>90</v>
      </c>
      <c r="G30" s="4" t="s">
        <v>179</v>
      </c>
      <c r="H30" s="4" t="s">
        <v>27</v>
      </c>
      <c r="I30" s="5">
        <v>25518</v>
      </c>
      <c r="J30" s="5" t="str">
        <f t="shared" si="0"/>
        <v>MAJN69111M</v>
      </c>
      <c r="K30" s="4" t="s">
        <v>180</v>
      </c>
      <c r="L30" s="4" t="s">
        <v>36</v>
      </c>
      <c r="M30" s="4">
        <v>38710</v>
      </c>
      <c r="N30" s="7"/>
      <c r="O30" s="7"/>
      <c r="P30" s="4" t="s">
        <v>252</v>
      </c>
      <c r="Q30" s="4" t="s">
        <v>37</v>
      </c>
      <c r="R30" s="5">
        <v>45323</v>
      </c>
      <c r="S30" s="5">
        <v>45539</v>
      </c>
      <c r="T30" s="4" t="s">
        <v>37</v>
      </c>
      <c r="U30" s="4" t="s">
        <v>28</v>
      </c>
      <c r="V30" s="8">
        <f>1134.87*17.55</f>
        <v>19916.968499999999</v>
      </c>
    </row>
    <row r="31" spans="1:22" ht="18" x14ac:dyDescent="0.25">
      <c r="A31" s="4" t="s">
        <v>160</v>
      </c>
      <c r="B31" s="4" t="s">
        <v>25</v>
      </c>
      <c r="C31" s="4" t="s">
        <v>160</v>
      </c>
      <c r="D31" s="4" t="s">
        <v>181</v>
      </c>
      <c r="E31" s="4" t="s">
        <v>40</v>
      </c>
      <c r="F31" s="4" t="s">
        <v>93</v>
      </c>
      <c r="G31" s="4" t="s">
        <v>182</v>
      </c>
      <c r="H31" s="4" t="s">
        <v>26</v>
      </c>
      <c r="I31" s="5">
        <v>18586</v>
      </c>
      <c r="J31" s="5" t="str">
        <f t="shared" si="0"/>
        <v>HECA501119</v>
      </c>
      <c r="K31" s="4" t="s">
        <v>183</v>
      </c>
      <c r="L31" s="4" t="s">
        <v>36</v>
      </c>
      <c r="M31" s="4">
        <v>38702</v>
      </c>
      <c r="N31" s="7"/>
      <c r="O31" s="7"/>
      <c r="P31" s="4" t="s">
        <v>252</v>
      </c>
      <c r="Q31" s="4" t="s">
        <v>37</v>
      </c>
      <c r="R31" s="5">
        <v>45323</v>
      </c>
      <c r="S31" s="5">
        <v>45539</v>
      </c>
      <c r="T31" s="4" t="s">
        <v>37</v>
      </c>
      <c r="U31" s="4" t="s">
        <v>28</v>
      </c>
      <c r="V31" s="8">
        <f>1134.87*18.15</f>
        <v>20597.890499999998</v>
      </c>
    </row>
    <row r="32" spans="1:22" ht="18" x14ac:dyDescent="0.25">
      <c r="A32" s="4" t="s">
        <v>215</v>
      </c>
      <c r="B32" s="4" t="s">
        <v>25</v>
      </c>
      <c r="C32" s="4" t="s">
        <v>215</v>
      </c>
      <c r="D32" s="4" t="s">
        <v>141</v>
      </c>
      <c r="E32" s="4" t="s">
        <v>184</v>
      </c>
      <c r="F32" s="4" t="s">
        <v>185</v>
      </c>
      <c r="G32" s="4" t="s">
        <v>186</v>
      </c>
      <c r="H32" s="4" t="s">
        <v>26</v>
      </c>
      <c r="I32" s="5">
        <v>28262</v>
      </c>
      <c r="J32" s="5" t="str">
        <f t="shared" si="0"/>
        <v>LAAJ770517</v>
      </c>
      <c r="K32" s="4" t="s">
        <v>187</v>
      </c>
      <c r="L32" s="4" t="s">
        <v>36</v>
      </c>
      <c r="M32" s="4">
        <v>38705</v>
      </c>
      <c r="N32" s="7">
        <v>4661269116</v>
      </c>
      <c r="O32" s="7"/>
      <c r="P32" s="4" t="s">
        <v>252</v>
      </c>
      <c r="Q32" s="4" t="s">
        <v>37</v>
      </c>
      <c r="R32" s="5">
        <v>45323</v>
      </c>
      <c r="S32" s="5">
        <v>45539</v>
      </c>
      <c r="T32" s="4" t="s">
        <v>37</v>
      </c>
      <c r="U32" s="4" t="s">
        <v>28</v>
      </c>
      <c r="V32" s="8">
        <f>1134.87*20.93</f>
        <v>23752.829099999999</v>
      </c>
    </row>
    <row r="33" spans="1:22" ht="18" x14ac:dyDescent="0.25">
      <c r="A33" s="4" t="s">
        <v>216</v>
      </c>
      <c r="B33" s="4" t="s">
        <v>25</v>
      </c>
      <c r="C33" s="4" t="s">
        <v>216</v>
      </c>
      <c r="D33" s="4" t="s">
        <v>188</v>
      </c>
      <c r="E33" s="4" t="s">
        <v>189</v>
      </c>
      <c r="F33" s="4" t="s">
        <v>190</v>
      </c>
      <c r="G33" s="4" t="s">
        <v>191</v>
      </c>
      <c r="H33" s="4" t="s">
        <v>27</v>
      </c>
      <c r="I33" s="5">
        <v>27711</v>
      </c>
      <c r="J33" s="5" t="str">
        <f t="shared" si="0"/>
        <v>AEGG75113M</v>
      </c>
      <c r="K33" s="4" t="s">
        <v>192</v>
      </c>
      <c r="L33" s="4" t="s">
        <v>36</v>
      </c>
      <c r="M33" s="4">
        <v>38708</v>
      </c>
      <c r="N33" s="7">
        <v>4661473336</v>
      </c>
      <c r="O33" s="7"/>
      <c r="P33" s="4" t="s">
        <v>252</v>
      </c>
      <c r="Q33" s="4" t="s">
        <v>37</v>
      </c>
      <c r="R33" s="5">
        <v>45323</v>
      </c>
      <c r="S33" s="5">
        <v>45539</v>
      </c>
      <c r="T33" s="4" t="s">
        <v>37</v>
      </c>
      <c r="U33" s="4" t="s">
        <v>28</v>
      </c>
      <c r="V33" s="8">
        <f>1134.87*20</f>
        <v>22697.399999999998</v>
      </c>
    </row>
    <row r="34" spans="1:22" ht="18" x14ac:dyDescent="0.25">
      <c r="A34" s="4" t="s">
        <v>217</v>
      </c>
      <c r="B34" s="4" t="s">
        <v>25</v>
      </c>
      <c r="C34" s="4" t="s">
        <v>217</v>
      </c>
      <c r="D34" s="4" t="s">
        <v>193</v>
      </c>
      <c r="E34" s="4" t="s">
        <v>194</v>
      </c>
      <c r="F34" s="4" t="s">
        <v>195</v>
      </c>
      <c r="G34" s="4" t="s">
        <v>196</v>
      </c>
      <c r="H34" s="4" t="s">
        <v>27</v>
      </c>
      <c r="I34" s="5">
        <v>20537</v>
      </c>
      <c r="J34" s="5" t="str">
        <f t="shared" si="0"/>
        <v>PAAL560326</v>
      </c>
      <c r="K34" s="4" t="s">
        <v>197</v>
      </c>
      <c r="L34" s="4" t="s">
        <v>36</v>
      </c>
      <c r="M34" s="4">
        <v>38714</v>
      </c>
      <c r="N34" s="7">
        <v>4612512606</v>
      </c>
      <c r="O34" s="7"/>
      <c r="P34" s="4" t="s">
        <v>252</v>
      </c>
      <c r="Q34" s="4" t="s">
        <v>37</v>
      </c>
      <c r="R34" s="5">
        <v>45323</v>
      </c>
      <c r="S34" s="5">
        <v>45539</v>
      </c>
      <c r="T34" s="4" t="s">
        <v>37</v>
      </c>
      <c r="U34" s="4" t="s">
        <v>28</v>
      </c>
      <c r="V34" s="8">
        <f>1134.87*19.85</f>
        <v>22527.1695</v>
      </c>
    </row>
    <row r="35" spans="1:22" ht="18" x14ac:dyDescent="0.25">
      <c r="A35" s="4" t="s">
        <v>218</v>
      </c>
      <c r="B35" s="4" t="s">
        <v>25</v>
      </c>
      <c r="C35" s="4" t="s">
        <v>218</v>
      </c>
      <c r="D35" s="4" t="s">
        <v>198</v>
      </c>
      <c r="E35" s="4" t="s">
        <v>199</v>
      </c>
      <c r="F35" s="4" t="s">
        <v>200</v>
      </c>
      <c r="G35" s="4" t="s">
        <v>201</v>
      </c>
      <c r="H35" s="4" t="s">
        <v>26</v>
      </c>
      <c r="I35" s="5">
        <v>29290</v>
      </c>
      <c r="J35" s="5" t="str">
        <f t="shared" si="0"/>
        <v>ROTO800310</v>
      </c>
      <c r="K35" s="4" t="s">
        <v>202</v>
      </c>
      <c r="L35" s="4" t="s">
        <v>36</v>
      </c>
      <c r="M35" s="4">
        <v>38725</v>
      </c>
      <c r="N35" s="7">
        <v>4661106122</v>
      </c>
      <c r="O35" s="7"/>
      <c r="P35" s="4" t="s">
        <v>252</v>
      </c>
      <c r="Q35" s="4" t="s">
        <v>37</v>
      </c>
      <c r="R35" s="5">
        <v>45323</v>
      </c>
      <c r="S35" s="5">
        <v>45539</v>
      </c>
      <c r="T35" s="4" t="s">
        <v>37</v>
      </c>
      <c r="U35" s="4" t="s">
        <v>28</v>
      </c>
      <c r="V35" s="8">
        <f>1134.87*41.39</f>
        <v>46972.269299999993</v>
      </c>
    </row>
    <row r="36" spans="1:22" ht="18" x14ac:dyDescent="0.25">
      <c r="A36" s="4" t="s">
        <v>219</v>
      </c>
      <c r="B36" s="4" t="s">
        <v>25</v>
      </c>
      <c r="C36" s="4" t="s">
        <v>219</v>
      </c>
      <c r="D36" s="4" t="s">
        <v>203</v>
      </c>
      <c r="E36" s="4" t="s">
        <v>204</v>
      </c>
      <c r="F36" s="4" t="s">
        <v>170</v>
      </c>
      <c r="G36" s="4" t="s">
        <v>205</v>
      </c>
      <c r="H36" s="4" t="s">
        <v>26</v>
      </c>
      <c r="I36" s="5">
        <v>38266</v>
      </c>
      <c r="J36" s="5" t="str">
        <f t="shared" si="0"/>
        <v>MEGE041006</v>
      </c>
      <c r="K36" s="4" t="s">
        <v>206</v>
      </c>
      <c r="L36" s="4" t="s">
        <v>36</v>
      </c>
      <c r="M36" s="4">
        <v>38725</v>
      </c>
      <c r="N36" s="7"/>
      <c r="O36" s="7"/>
      <c r="P36" s="4" t="s">
        <v>252</v>
      </c>
      <c r="Q36" s="4" t="s">
        <v>37</v>
      </c>
      <c r="R36" s="5">
        <v>45323</v>
      </c>
      <c r="S36" s="5">
        <v>45539</v>
      </c>
      <c r="T36" s="4" t="s">
        <v>37</v>
      </c>
      <c r="U36" s="4" t="s">
        <v>28</v>
      </c>
      <c r="V36" s="8">
        <f>1134.87*21.1</f>
        <v>23945.756999999998</v>
      </c>
    </row>
    <row r="37" spans="1:22" ht="18" x14ac:dyDescent="0.25">
      <c r="A37" s="4" t="s">
        <v>220</v>
      </c>
      <c r="B37" s="4" t="s">
        <v>25</v>
      </c>
      <c r="C37" s="4" t="s">
        <v>220</v>
      </c>
      <c r="D37" s="4" t="s">
        <v>207</v>
      </c>
      <c r="E37" s="4" t="s">
        <v>31</v>
      </c>
      <c r="F37" s="4" t="s">
        <v>111</v>
      </c>
      <c r="G37" s="4" t="s">
        <v>208</v>
      </c>
      <c r="H37" s="4" t="s">
        <v>27</v>
      </c>
      <c r="I37" s="5">
        <v>32999</v>
      </c>
      <c r="J37" s="5" t="str">
        <f t="shared" si="0"/>
        <v>LPSNAL9005</v>
      </c>
      <c r="K37" s="4" t="s">
        <v>209</v>
      </c>
      <c r="L37" s="4" t="s">
        <v>36</v>
      </c>
      <c r="M37" s="4">
        <v>38709</v>
      </c>
      <c r="N37" s="7">
        <v>4661310745</v>
      </c>
      <c r="O37" s="7"/>
      <c r="P37" s="4" t="s">
        <v>252</v>
      </c>
      <c r="Q37" s="4" t="s">
        <v>37</v>
      </c>
      <c r="R37" s="5">
        <v>45323</v>
      </c>
      <c r="S37" s="5">
        <v>45539</v>
      </c>
      <c r="T37" s="4" t="s">
        <v>37</v>
      </c>
      <c r="U37" s="4" t="s">
        <v>28</v>
      </c>
      <c r="V37" s="8">
        <f>1134.87*21.8</f>
        <v>24740.165999999997</v>
      </c>
    </row>
    <row r="38" spans="1:22" ht="18" x14ac:dyDescent="0.25">
      <c r="A38" s="4" t="s">
        <v>221</v>
      </c>
      <c r="B38" s="4" t="s">
        <v>25</v>
      </c>
      <c r="C38" s="4" t="s">
        <v>221</v>
      </c>
      <c r="D38" s="4" t="s">
        <v>210</v>
      </c>
      <c r="E38" s="4" t="s">
        <v>211</v>
      </c>
      <c r="F38" s="4" t="s">
        <v>212</v>
      </c>
      <c r="G38" s="4" t="s">
        <v>213</v>
      </c>
      <c r="H38" s="4" t="s">
        <v>26</v>
      </c>
      <c r="I38" s="5">
        <v>34488</v>
      </c>
      <c r="J38" s="5" t="str">
        <f t="shared" si="0"/>
        <v>EIMJ940603</v>
      </c>
      <c r="K38" s="4" t="s">
        <v>214</v>
      </c>
      <c r="L38" s="4" t="s">
        <v>36</v>
      </c>
      <c r="M38" s="4">
        <v>38704</v>
      </c>
      <c r="N38" s="7"/>
      <c r="O38" s="7"/>
      <c r="P38" s="4" t="s">
        <v>252</v>
      </c>
      <c r="Q38" s="4" t="s">
        <v>37</v>
      </c>
      <c r="R38" s="5">
        <v>45323</v>
      </c>
      <c r="S38" s="5">
        <v>45539</v>
      </c>
      <c r="T38" s="4" t="s">
        <v>37</v>
      </c>
      <c r="U38" s="4" t="s">
        <v>28</v>
      </c>
      <c r="V38" s="8">
        <f>1134.87*18</f>
        <v>20427.659999999996</v>
      </c>
    </row>
    <row r="39" spans="1:22" ht="18" x14ac:dyDescent="0.25">
      <c r="A39" s="4" t="s">
        <v>222</v>
      </c>
      <c r="B39" s="4" t="s">
        <v>25</v>
      </c>
      <c r="C39" s="4" t="s">
        <v>222</v>
      </c>
      <c r="D39" s="4" t="s">
        <v>223</v>
      </c>
      <c r="E39" s="4" t="s">
        <v>67</v>
      </c>
      <c r="F39" s="4" t="s">
        <v>224</v>
      </c>
      <c r="G39" s="4" t="s">
        <v>225</v>
      </c>
      <c r="H39" s="4" t="s">
        <v>26</v>
      </c>
      <c r="I39" s="5" t="s">
        <v>226</v>
      </c>
      <c r="J39" s="5" t="str">
        <f t="shared" si="0"/>
        <v>MACF620514</v>
      </c>
      <c r="K39" s="4" t="s">
        <v>227</v>
      </c>
      <c r="L39" s="4" t="s">
        <v>36</v>
      </c>
      <c r="M39" s="4">
        <v>38717</v>
      </c>
      <c r="N39" s="7"/>
      <c r="O39" s="7"/>
      <c r="P39" s="4" t="s">
        <v>252</v>
      </c>
      <c r="Q39" s="4" t="s">
        <v>37</v>
      </c>
      <c r="R39" s="6">
        <v>45323</v>
      </c>
      <c r="S39" s="5">
        <v>45539</v>
      </c>
      <c r="T39" s="4" t="s">
        <v>37</v>
      </c>
      <c r="U39" s="4" t="s">
        <v>28</v>
      </c>
      <c r="V39" s="8">
        <f>1134.87*12.6</f>
        <v>14299.361999999997</v>
      </c>
    </row>
    <row r="40" spans="1:22" ht="18" x14ac:dyDescent="0.25">
      <c r="A40" s="4" t="s">
        <v>228</v>
      </c>
      <c r="B40" s="4" t="s">
        <v>25</v>
      </c>
      <c r="C40" s="4" t="s">
        <v>228</v>
      </c>
      <c r="D40" s="4" t="s">
        <v>229</v>
      </c>
      <c r="E40" s="4" t="s">
        <v>230</v>
      </c>
      <c r="F40" s="4" t="s">
        <v>231</v>
      </c>
      <c r="G40" s="4" t="s">
        <v>232</v>
      </c>
      <c r="H40" s="4" t="s">
        <v>27</v>
      </c>
      <c r="I40" s="5">
        <v>23651</v>
      </c>
      <c r="J40" s="5" t="str">
        <f t="shared" si="0"/>
        <v>RXTA641001</v>
      </c>
      <c r="K40" s="4" t="s">
        <v>233</v>
      </c>
      <c r="L40" s="4" t="s">
        <v>36</v>
      </c>
      <c r="M40" s="4">
        <v>34717</v>
      </c>
      <c r="N40" s="7"/>
      <c r="O40" s="7"/>
      <c r="P40" s="4" t="s">
        <v>252</v>
      </c>
      <c r="Q40" s="4" t="s">
        <v>37</v>
      </c>
      <c r="R40" s="6">
        <v>45323</v>
      </c>
      <c r="S40" s="5">
        <v>45539</v>
      </c>
      <c r="T40" s="4" t="s">
        <v>37</v>
      </c>
      <c r="U40" s="4" t="s">
        <v>28</v>
      </c>
      <c r="V40" s="8">
        <f>1134.87*26.5</f>
        <v>30074.054999999997</v>
      </c>
    </row>
    <row r="41" spans="1:22" ht="18" x14ac:dyDescent="0.25">
      <c r="A41" s="4" t="s">
        <v>240</v>
      </c>
      <c r="B41" s="4" t="s">
        <v>25</v>
      </c>
      <c r="C41" s="4" t="s">
        <v>240</v>
      </c>
      <c r="D41" s="4" t="s">
        <v>188</v>
      </c>
      <c r="E41" s="4" t="s">
        <v>234</v>
      </c>
      <c r="F41" s="4" t="s">
        <v>235</v>
      </c>
      <c r="G41" s="4" t="s">
        <v>236</v>
      </c>
      <c r="H41" s="4" t="s">
        <v>27</v>
      </c>
      <c r="I41" s="5">
        <v>14637</v>
      </c>
      <c r="J41" s="5" t="str">
        <f t="shared" si="0"/>
        <v>RAMG400127</v>
      </c>
      <c r="K41" s="4" t="s">
        <v>237</v>
      </c>
      <c r="L41" s="4" t="s">
        <v>36</v>
      </c>
      <c r="M41" s="4">
        <v>38725</v>
      </c>
      <c r="N41" s="7"/>
      <c r="O41" s="7"/>
      <c r="P41" s="4" t="s">
        <v>252</v>
      </c>
      <c r="Q41" s="4" t="s">
        <v>37</v>
      </c>
      <c r="R41" s="6">
        <v>45323</v>
      </c>
      <c r="S41" s="5">
        <v>45539</v>
      </c>
      <c r="T41" s="4" t="s">
        <v>37</v>
      </c>
      <c r="U41" s="4" t="s">
        <v>28</v>
      </c>
      <c r="V41" s="8">
        <f>1134.87*26</f>
        <v>29506.619999999995</v>
      </c>
    </row>
    <row r="42" spans="1:22" ht="18" x14ac:dyDescent="0.25">
      <c r="C42" s="4" t="s">
        <v>256</v>
      </c>
      <c r="D42" s="4" t="s">
        <v>243</v>
      </c>
      <c r="E42" s="4" t="s">
        <v>244</v>
      </c>
      <c r="F42" s="4" t="s">
        <v>93</v>
      </c>
      <c r="G42" s="4" t="s">
        <v>245</v>
      </c>
      <c r="H42" s="4" t="s">
        <v>26</v>
      </c>
      <c r="I42" s="5">
        <v>22210</v>
      </c>
      <c r="J42" s="5" t="str">
        <f t="shared" si="0"/>
        <v>MOCJ601021</v>
      </c>
      <c r="K42" s="4" t="s">
        <v>246</v>
      </c>
      <c r="L42" s="4" t="s">
        <v>36</v>
      </c>
      <c r="M42" s="4">
        <v>38700</v>
      </c>
      <c r="N42" s="9"/>
      <c r="O42" s="9"/>
      <c r="P42" s="4" t="s">
        <v>252</v>
      </c>
      <c r="Q42" s="4" t="s">
        <v>37</v>
      </c>
      <c r="R42" s="6">
        <v>45323</v>
      </c>
      <c r="S42" s="5">
        <v>45539</v>
      </c>
      <c r="T42" s="4" t="s">
        <v>37</v>
      </c>
      <c r="U42" s="4" t="s">
        <v>28</v>
      </c>
      <c r="V42" s="8">
        <f>1134.87*25.52</f>
        <v>28961.882399999995</v>
      </c>
    </row>
    <row r="43" spans="1:22" ht="18" x14ac:dyDescent="0.25">
      <c r="C43" s="4" t="s">
        <v>257</v>
      </c>
      <c r="D43" s="4" t="s">
        <v>247</v>
      </c>
      <c r="E43" s="4" t="s">
        <v>248</v>
      </c>
      <c r="F43" s="4" t="s">
        <v>249</v>
      </c>
      <c r="G43" s="4" t="s">
        <v>250</v>
      </c>
      <c r="H43" s="4" t="s">
        <v>27</v>
      </c>
      <c r="I43" s="5">
        <v>27689</v>
      </c>
      <c r="J43" s="5" t="str">
        <f t="shared" si="0"/>
        <v>MOAR751022</v>
      </c>
      <c r="K43" s="4" t="s">
        <v>251</v>
      </c>
      <c r="L43" s="4" t="s">
        <v>36</v>
      </c>
      <c r="M43" s="4">
        <v>38700</v>
      </c>
      <c r="N43" s="9"/>
      <c r="O43" s="9"/>
      <c r="P43" s="4" t="s">
        <v>252</v>
      </c>
      <c r="Q43" s="4" t="s">
        <v>37</v>
      </c>
      <c r="R43" s="6">
        <v>45323</v>
      </c>
      <c r="S43" s="5">
        <v>45539</v>
      </c>
      <c r="T43" s="4" t="s">
        <v>37</v>
      </c>
      <c r="U43" s="4" t="s">
        <v>28</v>
      </c>
      <c r="V43" s="8">
        <f>1134.87*19.27</f>
        <v>21868.944899999999</v>
      </c>
    </row>
    <row r="44" spans="1:22" ht="18" x14ac:dyDescent="0.25">
      <c r="J44" t="str">
        <f t="shared" si="0"/>
        <v/>
      </c>
      <c r="V44" s="1"/>
    </row>
    <row r="45" spans="1:22" ht="18" x14ac:dyDescent="0.25">
      <c r="J45" t="str">
        <f t="shared" si="0"/>
        <v/>
      </c>
      <c r="V45" s="1"/>
    </row>
    <row r="46" spans="1:22" ht="18" x14ac:dyDescent="0.25">
      <c r="J46" t="str">
        <f t="shared" si="0"/>
        <v/>
      </c>
      <c r="V46" s="1"/>
    </row>
    <row r="47" spans="1:22" ht="18" x14ac:dyDescent="0.25">
      <c r="J47" t="str">
        <f t="shared" si="0"/>
        <v/>
      </c>
      <c r="V47" s="1"/>
    </row>
    <row r="48" spans="1:22" ht="18" x14ac:dyDescent="0.25">
      <c r="J48" t="str">
        <f t="shared" si="0"/>
        <v/>
      </c>
      <c r="V48" s="1"/>
    </row>
    <row r="49" spans="10:22" ht="18" x14ac:dyDescent="0.25">
      <c r="J49" t="str">
        <f t="shared" si="0"/>
        <v/>
      </c>
      <c r="V49" s="1"/>
    </row>
    <row r="50" spans="10:22" ht="18" x14ac:dyDescent="0.25">
      <c r="J50" t="str">
        <f t="shared" si="0"/>
        <v/>
      </c>
      <c r="V50" s="1"/>
    </row>
    <row r="51" spans="10:22" ht="18" x14ac:dyDescent="0.25">
      <c r="J51" t="str">
        <f t="shared" si="0"/>
        <v/>
      </c>
      <c r="V51" s="1"/>
    </row>
    <row r="52" spans="10:22" ht="18" x14ac:dyDescent="0.25">
      <c r="J52" t="str">
        <f t="shared" si="0"/>
        <v/>
      </c>
      <c r="V52" s="1"/>
    </row>
    <row r="53" spans="10:22" ht="18" x14ac:dyDescent="0.25">
      <c r="J53" t="str">
        <f t="shared" si="0"/>
        <v/>
      </c>
      <c r="V53" s="1"/>
    </row>
    <row r="54" spans="10:22" ht="18" x14ac:dyDescent="0.25">
      <c r="J54" t="str">
        <f t="shared" si="0"/>
        <v/>
      </c>
      <c r="V54" s="1"/>
    </row>
    <row r="55" spans="10:22" ht="18" x14ac:dyDescent="0.25">
      <c r="J55" t="str">
        <f t="shared" si="0"/>
        <v/>
      </c>
      <c r="V55" s="1"/>
    </row>
    <row r="56" spans="10:22" ht="18" x14ac:dyDescent="0.25">
      <c r="J56" t="str">
        <f t="shared" si="0"/>
        <v/>
      </c>
      <c r="V56" s="1"/>
    </row>
    <row r="57" spans="10:22" ht="18" x14ac:dyDescent="0.25">
      <c r="J57" t="str">
        <f t="shared" si="0"/>
        <v/>
      </c>
      <c r="V57" s="1"/>
    </row>
    <row r="58" spans="10:22" ht="18" x14ac:dyDescent="0.25">
      <c r="J58" t="str">
        <f t="shared" si="0"/>
        <v/>
      </c>
      <c r="V58" s="1"/>
    </row>
    <row r="59" spans="10:22" ht="18" x14ac:dyDescent="0.25">
      <c r="J59" t="str">
        <f t="shared" si="0"/>
        <v/>
      </c>
      <c r="V59" s="1"/>
    </row>
    <row r="60" spans="10:22" ht="18" x14ac:dyDescent="0.25">
      <c r="J60" t="str">
        <f t="shared" si="0"/>
        <v/>
      </c>
      <c r="V60" s="1"/>
    </row>
    <row r="61" spans="10:22" ht="18" x14ac:dyDescent="0.25">
      <c r="J61" t="str">
        <f t="shared" si="0"/>
        <v/>
      </c>
      <c r="V61" s="1"/>
    </row>
    <row r="62" spans="10:22" ht="18" x14ac:dyDescent="0.25">
      <c r="J62" t="str">
        <f t="shared" si="0"/>
        <v/>
      </c>
      <c r="V62" s="1"/>
    </row>
    <row r="63" spans="10:22" ht="18" x14ac:dyDescent="0.25">
      <c r="J63" t="str">
        <f t="shared" si="0"/>
        <v/>
      </c>
      <c r="V63" s="1"/>
    </row>
    <row r="64" spans="10:22" ht="18" x14ac:dyDescent="0.25">
      <c r="J64" t="str">
        <f t="shared" si="0"/>
        <v/>
      </c>
      <c r="V64" s="1"/>
    </row>
    <row r="65" spans="10:22" ht="18" x14ac:dyDescent="0.25">
      <c r="J65" t="str">
        <f t="shared" si="0"/>
        <v/>
      </c>
      <c r="V65" s="1"/>
    </row>
    <row r="66" spans="10:22" ht="18" x14ac:dyDescent="0.25">
      <c r="J66" t="str">
        <f t="shared" si="0"/>
        <v/>
      </c>
      <c r="V66" s="1"/>
    </row>
    <row r="67" spans="10:22" ht="18" x14ac:dyDescent="0.25">
      <c r="J67" t="str">
        <f t="shared" si="0"/>
        <v/>
      </c>
      <c r="V67" s="1"/>
    </row>
    <row r="68" spans="10:22" ht="18" x14ac:dyDescent="0.25">
      <c r="J68" t="str">
        <f t="shared" si="0"/>
        <v/>
      </c>
      <c r="V68" s="1"/>
    </row>
    <row r="69" spans="10:22" ht="18" x14ac:dyDescent="0.25">
      <c r="J69" t="str">
        <f t="shared" si="0"/>
        <v/>
      </c>
      <c r="V69" s="1"/>
    </row>
    <row r="70" spans="10:22" ht="18" x14ac:dyDescent="0.25">
      <c r="J70" t="str">
        <f t="shared" si="0"/>
        <v/>
      </c>
      <c r="V70" s="1"/>
    </row>
    <row r="71" spans="10:22" ht="18" x14ac:dyDescent="0.25">
      <c r="J71" t="str">
        <f t="shared" ref="J71:J122" si="1">LEFT(G71,10)</f>
        <v/>
      </c>
      <c r="V71" s="1"/>
    </row>
    <row r="72" spans="10:22" ht="18" x14ac:dyDescent="0.25">
      <c r="J72" t="str">
        <f t="shared" si="1"/>
        <v/>
      </c>
      <c r="V72" s="1"/>
    </row>
    <row r="73" spans="10:22" ht="18" x14ac:dyDescent="0.25">
      <c r="J73" t="str">
        <f t="shared" si="1"/>
        <v/>
      </c>
      <c r="V73" s="1"/>
    </row>
    <row r="74" spans="10:22" ht="18" x14ac:dyDescent="0.25">
      <c r="J74" t="str">
        <f t="shared" si="1"/>
        <v/>
      </c>
      <c r="V74" s="1"/>
    </row>
    <row r="75" spans="10:22" ht="18" x14ac:dyDescent="0.25">
      <c r="J75" t="str">
        <f t="shared" si="1"/>
        <v/>
      </c>
      <c r="V75" s="1"/>
    </row>
    <row r="76" spans="10:22" ht="18" x14ac:dyDescent="0.25">
      <c r="J76" t="str">
        <f t="shared" si="1"/>
        <v/>
      </c>
      <c r="V76" s="1"/>
    </row>
    <row r="77" spans="10:22" ht="18" x14ac:dyDescent="0.25">
      <c r="J77" t="str">
        <f t="shared" si="1"/>
        <v/>
      </c>
      <c r="V77" s="1"/>
    </row>
    <row r="78" spans="10:22" ht="18" x14ac:dyDescent="0.25">
      <c r="J78" t="str">
        <f t="shared" si="1"/>
        <v/>
      </c>
      <c r="V78" s="1"/>
    </row>
    <row r="79" spans="10:22" ht="18" x14ac:dyDescent="0.25">
      <c r="J79" t="str">
        <f t="shared" si="1"/>
        <v/>
      </c>
      <c r="V79" s="1"/>
    </row>
    <row r="80" spans="10:22" ht="18" x14ac:dyDescent="0.25">
      <c r="J80" t="str">
        <f t="shared" si="1"/>
        <v/>
      </c>
      <c r="V80" s="1"/>
    </row>
    <row r="81" spans="10:22" ht="18" x14ac:dyDescent="0.25">
      <c r="J81" t="str">
        <f t="shared" si="1"/>
        <v/>
      </c>
      <c r="V81" s="1"/>
    </row>
    <row r="82" spans="10:22" ht="18" x14ac:dyDescent="0.25">
      <c r="J82" t="str">
        <f t="shared" si="1"/>
        <v/>
      </c>
      <c r="V82" s="1"/>
    </row>
    <row r="83" spans="10:22" ht="18" x14ac:dyDescent="0.25">
      <c r="J83" t="str">
        <f t="shared" si="1"/>
        <v/>
      </c>
      <c r="V83" s="1"/>
    </row>
    <row r="84" spans="10:22" ht="18" x14ac:dyDescent="0.25">
      <c r="J84" t="str">
        <f t="shared" si="1"/>
        <v/>
      </c>
      <c r="V84" s="1"/>
    </row>
    <row r="85" spans="10:22" ht="18" x14ac:dyDescent="0.25">
      <c r="J85" t="str">
        <f t="shared" si="1"/>
        <v/>
      </c>
      <c r="V85" s="1"/>
    </row>
    <row r="86" spans="10:22" ht="18" x14ac:dyDescent="0.25">
      <c r="J86" t="str">
        <f t="shared" si="1"/>
        <v/>
      </c>
      <c r="V86" s="1"/>
    </row>
    <row r="87" spans="10:22" ht="18" x14ac:dyDescent="0.25">
      <c r="J87" t="str">
        <f t="shared" si="1"/>
        <v/>
      </c>
      <c r="V87" s="1"/>
    </row>
    <row r="88" spans="10:22" ht="18" x14ac:dyDescent="0.25">
      <c r="J88" t="str">
        <f t="shared" si="1"/>
        <v/>
      </c>
      <c r="V88" s="1"/>
    </row>
    <row r="89" spans="10:22" ht="18" x14ac:dyDescent="0.25">
      <c r="J89" t="str">
        <f t="shared" si="1"/>
        <v/>
      </c>
      <c r="V89" s="1"/>
    </row>
    <row r="90" spans="10:22" ht="18" x14ac:dyDescent="0.25">
      <c r="J90" t="str">
        <f t="shared" si="1"/>
        <v/>
      </c>
      <c r="V90" s="1"/>
    </row>
    <row r="91" spans="10:22" ht="18" x14ac:dyDescent="0.25">
      <c r="J91" t="str">
        <f t="shared" si="1"/>
        <v/>
      </c>
      <c r="V91" s="1"/>
    </row>
    <row r="92" spans="10:22" ht="18" x14ac:dyDescent="0.25">
      <c r="J92" t="str">
        <f t="shared" si="1"/>
        <v/>
      </c>
      <c r="V92" s="1"/>
    </row>
    <row r="93" spans="10:22" ht="18" x14ac:dyDescent="0.25">
      <c r="J93" t="str">
        <f t="shared" si="1"/>
        <v/>
      </c>
      <c r="V93" s="1"/>
    </row>
    <row r="94" spans="10:22" ht="18" x14ac:dyDescent="0.25">
      <c r="J94" t="str">
        <f t="shared" si="1"/>
        <v/>
      </c>
      <c r="V94" s="1"/>
    </row>
    <row r="95" spans="10:22" ht="18" x14ac:dyDescent="0.25">
      <c r="J95" t="str">
        <f t="shared" si="1"/>
        <v/>
      </c>
      <c r="V95" s="1"/>
    </row>
    <row r="96" spans="10:22" ht="18" x14ac:dyDescent="0.25">
      <c r="J96" t="str">
        <f t="shared" si="1"/>
        <v/>
      </c>
      <c r="V96" s="1"/>
    </row>
    <row r="97" spans="10:22" ht="18" x14ac:dyDescent="0.25">
      <c r="J97" t="str">
        <f t="shared" si="1"/>
        <v/>
      </c>
      <c r="V97" s="1"/>
    </row>
    <row r="98" spans="10:22" ht="18" x14ac:dyDescent="0.25">
      <c r="J98" t="str">
        <f t="shared" si="1"/>
        <v/>
      </c>
      <c r="V98" s="1"/>
    </row>
    <row r="99" spans="10:22" ht="18" x14ac:dyDescent="0.25">
      <c r="J99" t="str">
        <f t="shared" si="1"/>
        <v/>
      </c>
      <c r="V99" s="1"/>
    </row>
    <row r="100" spans="10:22" ht="18" x14ac:dyDescent="0.25">
      <c r="J100" t="str">
        <f t="shared" si="1"/>
        <v/>
      </c>
      <c r="V100" s="1"/>
    </row>
    <row r="101" spans="10:22" ht="18" x14ac:dyDescent="0.25">
      <c r="J101" t="str">
        <f t="shared" si="1"/>
        <v/>
      </c>
      <c r="V101" s="1"/>
    </row>
    <row r="102" spans="10:22" ht="18" x14ac:dyDescent="0.25">
      <c r="J102" t="str">
        <f t="shared" si="1"/>
        <v/>
      </c>
      <c r="V102" s="1"/>
    </row>
    <row r="103" spans="10:22" ht="18" x14ac:dyDescent="0.25">
      <c r="J103" t="str">
        <f t="shared" si="1"/>
        <v/>
      </c>
      <c r="V103" s="1"/>
    </row>
    <row r="104" spans="10:22" ht="18" x14ac:dyDescent="0.25">
      <c r="J104" t="str">
        <f t="shared" si="1"/>
        <v/>
      </c>
      <c r="V104" s="1"/>
    </row>
    <row r="105" spans="10:22" ht="18" x14ac:dyDescent="0.25">
      <c r="J105" t="str">
        <f t="shared" si="1"/>
        <v/>
      </c>
      <c r="V105" s="1"/>
    </row>
    <row r="106" spans="10:22" ht="18" x14ac:dyDescent="0.25">
      <c r="J106" t="str">
        <f t="shared" si="1"/>
        <v/>
      </c>
      <c r="V106" s="1"/>
    </row>
    <row r="107" spans="10:22" ht="18" x14ac:dyDescent="0.25">
      <c r="J107" t="str">
        <f t="shared" si="1"/>
        <v/>
      </c>
      <c r="V107" s="1"/>
    </row>
    <row r="108" spans="10:22" ht="18" x14ac:dyDescent="0.25">
      <c r="J108" t="str">
        <f t="shared" si="1"/>
        <v/>
      </c>
      <c r="V108" s="1"/>
    </row>
    <row r="109" spans="10:22" ht="18" x14ac:dyDescent="0.25">
      <c r="J109" t="str">
        <f t="shared" si="1"/>
        <v/>
      </c>
      <c r="V109" s="1"/>
    </row>
    <row r="110" spans="10:22" ht="18" x14ac:dyDescent="0.25">
      <c r="J110" t="str">
        <f t="shared" si="1"/>
        <v/>
      </c>
      <c r="V110" s="1"/>
    </row>
    <row r="111" spans="10:22" ht="18" x14ac:dyDescent="0.25">
      <c r="J111" t="str">
        <f t="shared" si="1"/>
        <v/>
      </c>
      <c r="V111" s="1"/>
    </row>
    <row r="112" spans="10:22" ht="18" x14ac:dyDescent="0.25">
      <c r="J112" t="str">
        <f t="shared" si="1"/>
        <v/>
      </c>
      <c r="V112" s="1"/>
    </row>
    <row r="113" spans="10:22" ht="18" x14ac:dyDescent="0.25">
      <c r="J113" t="str">
        <f t="shared" si="1"/>
        <v/>
      </c>
      <c r="V113" s="1"/>
    </row>
    <row r="114" spans="10:22" ht="18" x14ac:dyDescent="0.25">
      <c r="J114" t="str">
        <f t="shared" si="1"/>
        <v/>
      </c>
      <c r="V114" s="1"/>
    </row>
    <row r="115" spans="10:22" ht="18" x14ac:dyDescent="0.25">
      <c r="J115" t="str">
        <f t="shared" si="1"/>
        <v/>
      </c>
      <c r="V115" s="1"/>
    </row>
    <row r="116" spans="10:22" ht="18" x14ac:dyDescent="0.25">
      <c r="J116" t="str">
        <f t="shared" si="1"/>
        <v/>
      </c>
      <c r="V116" s="1"/>
    </row>
    <row r="117" spans="10:22" ht="18" x14ac:dyDescent="0.25">
      <c r="J117" t="str">
        <f t="shared" si="1"/>
        <v/>
      </c>
      <c r="V117" s="1"/>
    </row>
    <row r="118" spans="10:22" ht="18" x14ac:dyDescent="0.25">
      <c r="J118" t="str">
        <f t="shared" si="1"/>
        <v/>
      </c>
      <c r="V118" s="1"/>
    </row>
    <row r="119" spans="10:22" ht="18" x14ac:dyDescent="0.25">
      <c r="J119" t="str">
        <f t="shared" si="1"/>
        <v/>
      </c>
      <c r="V119" s="1"/>
    </row>
    <row r="120" spans="10:22" ht="18" x14ac:dyDescent="0.25">
      <c r="J120" t="str">
        <f t="shared" si="1"/>
        <v/>
      </c>
      <c r="V120" s="1"/>
    </row>
    <row r="121" spans="10:22" ht="18" x14ac:dyDescent="0.25">
      <c r="J121" t="str">
        <f t="shared" si="1"/>
        <v/>
      </c>
      <c r="V121" s="1"/>
    </row>
    <row r="122" spans="10:22" ht="18" x14ac:dyDescent="0.25">
      <c r="J122" t="str">
        <f t="shared" si="1"/>
        <v/>
      </c>
      <c r="V122" s="1"/>
    </row>
  </sheetData>
  <mergeCells count="1">
    <mergeCell ref="B1:V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141C-A710-4CF2-973B-701106686DCD}">
  <sheetPr filterMode="1"/>
  <dimension ref="A1:U170"/>
  <sheetViews>
    <sheetView workbookViewId="0">
      <selection activeCell="D174" sqref="D174"/>
    </sheetView>
  </sheetViews>
  <sheetFormatPr baseColWidth="10" defaultColWidth="10.85546875" defaultRowHeight="15" x14ac:dyDescent="0.25"/>
  <cols>
    <col min="1" max="1" width="11.5703125" style="19" bestFit="1" customWidth="1"/>
    <col min="2" max="2" width="27.42578125" style="19" bestFit="1" customWidth="1"/>
    <col min="3" max="3" width="23.140625" style="19" customWidth="1"/>
    <col min="4" max="5" width="20.42578125" style="19" customWidth="1"/>
    <col min="6" max="6" width="29.28515625" style="19" hidden="1" customWidth="1"/>
    <col min="7" max="7" width="16.42578125" style="19" hidden="1" customWidth="1"/>
    <col min="8" max="8" width="24.42578125" style="19" hidden="1" customWidth="1"/>
    <col min="9" max="9" width="20.42578125" style="19" hidden="1" customWidth="1"/>
    <col min="10" max="10" width="38.5703125" style="19" customWidth="1"/>
    <col min="11" max="11" width="27.5703125" style="19" customWidth="1"/>
    <col min="12" max="12" width="16.140625" style="19" customWidth="1"/>
    <col min="13" max="14" width="15.42578125" style="19" customWidth="1"/>
    <col min="15" max="15" width="23.140625" style="19" customWidth="1"/>
    <col min="16" max="16" width="21.5703125" style="19" customWidth="1"/>
    <col min="17" max="17" width="22.42578125" style="19" customWidth="1"/>
    <col min="18" max="18" width="28.7109375" style="19" customWidth="1"/>
    <col min="19" max="19" width="18.140625" style="19" customWidth="1"/>
    <col min="20" max="20" width="28.42578125" style="19" customWidth="1"/>
    <col min="21" max="21" width="19.140625" style="19" customWidth="1"/>
    <col min="22" max="16384" width="10.85546875" style="19"/>
  </cols>
  <sheetData>
    <row r="1" spans="1:21" ht="21" customHeight="1" x14ac:dyDescent="0.25">
      <c r="B1" s="20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1" ht="36" x14ac:dyDescent="0.25">
      <c r="A2" s="23" t="s">
        <v>1</v>
      </c>
      <c r="B2" s="24" t="s">
        <v>24</v>
      </c>
      <c r="C2" s="24" t="s">
        <v>7</v>
      </c>
      <c r="D2" s="24" t="s">
        <v>8</v>
      </c>
      <c r="E2" s="24" t="s">
        <v>9</v>
      </c>
      <c r="F2" s="24" t="s">
        <v>5</v>
      </c>
      <c r="G2" s="24" t="s">
        <v>10</v>
      </c>
      <c r="H2" s="24" t="s">
        <v>11</v>
      </c>
      <c r="I2" s="24" t="s">
        <v>0</v>
      </c>
      <c r="J2" s="24" t="s">
        <v>12</v>
      </c>
      <c r="K2" s="24" t="s">
        <v>13</v>
      </c>
      <c r="L2" s="24" t="s">
        <v>6</v>
      </c>
      <c r="M2" s="24" t="s">
        <v>14</v>
      </c>
      <c r="N2" s="24" t="s">
        <v>15</v>
      </c>
      <c r="O2" s="24" t="s">
        <v>16</v>
      </c>
      <c r="P2" s="24" t="s">
        <v>17</v>
      </c>
      <c r="Q2" s="24" t="s">
        <v>18</v>
      </c>
      <c r="R2" s="24" t="s">
        <v>19</v>
      </c>
      <c r="S2" s="24" t="s">
        <v>20</v>
      </c>
      <c r="T2" s="24" t="s">
        <v>21</v>
      </c>
      <c r="U2" s="24" t="s">
        <v>22</v>
      </c>
    </row>
    <row r="3" spans="1:21" ht="15" hidden="1" customHeight="1" x14ac:dyDescent="0.25">
      <c r="A3" s="13" t="s">
        <v>2</v>
      </c>
      <c r="B3" s="13" t="s">
        <v>25</v>
      </c>
      <c r="C3" s="14" t="s">
        <v>258</v>
      </c>
      <c r="D3" s="13" t="s">
        <v>98</v>
      </c>
      <c r="E3" s="13" t="s">
        <v>259</v>
      </c>
      <c r="F3" s="13" t="s">
        <v>260</v>
      </c>
      <c r="G3" s="13" t="s">
        <v>27</v>
      </c>
      <c r="H3" s="15">
        <v>19379</v>
      </c>
      <c r="I3" s="13" t="s">
        <v>261</v>
      </c>
      <c r="J3" s="13" t="s">
        <v>262</v>
      </c>
      <c r="K3" s="13" t="s">
        <v>263</v>
      </c>
      <c r="L3" s="13">
        <v>38703</v>
      </c>
      <c r="M3" s="13"/>
      <c r="N3" s="13"/>
      <c r="O3" s="13" t="s">
        <v>252</v>
      </c>
      <c r="P3" s="13" t="s">
        <v>264</v>
      </c>
      <c r="Q3" s="15">
        <v>45292</v>
      </c>
      <c r="R3" s="15">
        <v>45547</v>
      </c>
      <c r="S3" s="13" t="s">
        <v>264</v>
      </c>
      <c r="T3" s="13" t="s">
        <v>28</v>
      </c>
      <c r="U3" s="16">
        <v>5700.01</v>
      </c>
    </row>
    <row r="4" spans="1:21" ht="18" hidden="1" x14ac:dyDescent="0.25">
      <c r="A4" s="13" t="s">
        <v>29</v>
      </c>
      <c r="B4" s="13" t="s">
        <v>25</v>
      </c>
      <c r="C4" s="14" t="s">
        <v>265</v>
      </c>
      <c r="D4" s="13" t="s">
        <v>266</v>
      </c>
      <c r="E4" s="13" t="s">
        <v>131</v>
      </c>
      <c r="F4" s="13" t="s">
        <v>267</v>
      </c>
      <c r="G4" s="13" t="s">
        <v>27</v>
      </c>
      <c r="H4" s="15">
        <v>23220</v>
      </c>
      <c r="I4" s="13" t="s">
        <v>268</v>
      </c>
      <c r="J4" s="13" t="s">
        <v>269</v>
      </c>
      <c r="K4" s="13" t="s">
        <v>270</v>
      </c>
      <c r="L4" s="13">
        <v>38725</v>
      </c>
      <c r="M4" s="13">
        <v>4661202850</v>
      </c>
      <c r="N4" s="13"/>
      <c r="O4" s="13" t="s">
        <v>252</v>
      </c>
      <c r="P4" s="13" t="s">
        <v>264</v>
      </c>
      <c r="Q4" s="15">
        <v>45292</v>
      </c>
      <c r="R4" s="15">
        <v>45547</v>
      </c>
      <c r="S4" s="13" t="s">
        <v>264</v>
      </c>
      <c r="T4" s="13" t="s">
        <v>28</v>
      </c>
      <c r="U4" s="16">
        <v>5700.01</v>
      </c>
    </row>
    <row r="5" spans="1:21" ht="18" hidden="1" x14ac:dyDescent="0.25">
      <c r="A5" s="13" t="s">
        <v>3</v>
      </c>
      <c r="B5" s="13" t="s">
        <v>25</v>
      </c>
      <c r="C5" s="14" t="s">
        <v>271</v>
      </c>
      <c r="D5" s="13" t="s">
        <v>272</v>
      </c>
      <c r="E5" s="13" t="s">
        <v>273</v>
      </c>
      <c r="F5" s="13" t="s">
        <v>274</v>
      </c>
      <c r="G5" s="13" t="s">
        <v>27</v>
      </c>
      <c r="H5" s="15">
        <v>36559</v>
      </c>
      <c r="I5" s="13" t="s">
        <v>275</v>
      </c>
      <c r="J5" s="13" t="s">
        <v>276</v>
      </c>
      <c r="K5" s="13" t="s">
        <v>277</v>
      </c>
      <c r="L5" s="13">
        <v>38725</v>
      </c>
      <c r="M5" s="13">
        <v>4661876230</v>
      </c>
      <c r="N5" s="13"/>
      <c r="O5" s="13" t="s">
        <v>252</v>
      </c>
      <c r="P5" s="13" t="s">
        <v>264</v>
      </c>
      <c r="Q5" s="15">
        <v>45292</v>
      </c>
      <c r="R5" s="15">
        <v>45547</v>
      </c>
      <c r="S5" s="13" t="s">
        <v>264</v>
      </c>
      <c r="T5" s="13" t="s">
        <v>28</v>
      </c>
      <c r="U5" s="16">
        <v>5700.01</v>
      </c>
    </row>
    <row r="6" spans="1:21" ht="18" hidden="1" x14ac:dyDescent="0.25">
      <c r="A6" s="13" t="s">
        <v>4</v>
      </c>
      <c r="B6" s="13" t="s">
        <v>278</v>
      </c>
      <c r="C6" s="14" t="s">
        <v>279</v>
      </c>
      <c r="D6" s="13" t="s">
        <v>280</v>
      </c>
      <c r="E6" s="13" t="s">
        <v>259</v>
      </c>
      <c r="F6" s="13" t="s">
        <v>281</v>
      </c>
      <c r="G6" s="13" t="s">
        <v>27</v>
      </c>
      <c r="H6" s="15">
        <v>24784</v>
      </c>
      <c r="I6" s="13" t="s">
        <v>282</v>
      </c>
      <c r="J6" s="13" t="s">
        <v>283</v>
      </c>
      <c r="K6" s="13" t="s">
        <v>284</v>
      </c>
      <c r="L6" s="13">
        <v>38720</v>
      </c>
      <c r="M6" s="13"/>
      <c r="N6" s="13"/>
      <c r="O6" s="13" t="s">
        <v>252</v>
      </c>
      <c r="P6" s="13" t="s">
        <v>264</v>
      </c>
      <c r="Q6" s="15">
        <v>45292</v>
      </c>
      <c r="R6" s="15">
        <v>45547</v>
      </c>
      <c r="S6" s="13" t="s">
        <v>264</v>
      </c>
      <c r="T6" s="13" t="s">
        <v>28</v>
      </c>
      <c r="U6" s="16">
        <v>5700.01</v>
      </c>
    </row>
    <row r="7" spans="1:21" ht="18" hidden="1" x14ac:dyDescent="0.25">
      <c r="A7" s="13" t="s">
        <v>30</v>
      </c>
      <c r="B7" s="13" t="s">
        <v>278</v>
      </c>
      <c r="C7" s="14" t="s">
        <v>279</v>
      </c>
      <c r="D7" s="13" t="s">
        <v>112</v>
      </c>
      <c r="E7" s="13" t="s">
        <v>285</v>
      </c>
      <c r="F7" s="13" t="s">
        <v>286</v>
      </c>
      <c r="G7" s="13" t="s">
        <v>27</v>
      </c>
      <c r="H7" s="15">
        <v>21592</v>
      </c>
      <c r="I7" s="13" t="s">
        <v>287</v>
      </c>
      <c r="J7" s="13" t="s">
        <v>288</v>
      </c>
      <c r="K7" s="13" t="s">
        <v>289</v>
      </c>
      <c r="L7" s="13">
        <v>38710</v>
      </c>
      <c r="M7" s="13">
        <v>4664517105</v>
      </c>
      <c r="N7" s="13"/>
      <c r="O7" s="13" t="s">
        <v>252</v>
      </c>
      <c r="P7" s="13" t="s">
        <v>264</v>
      </c>
      <c r="Q7" s="15">
        <v>45292</v>
      </c>
      <c r="R7" s="15">
        <v>45547</v>
      </c>
      <c r="S7" s="13" t="s">
        <v>264</v>
      </c>
      <c r="T7" s="13" t="s">
        <v>28</v>
      </c>
      <c r="U7" s="16">
        <v>5700.01</v>
      </c>
    </row>
    <row r="8" spans="1:21" ht="18" hidden="1" x14ac:dyDescent="0.25">
      <c r="A8" s="13" t="s">
        <v>44</v>
      </c>
      <c r="B8" s="13" t="s">
        <v>278</v>
      </c>
      <c r="C8" s="14" t="s">
        <v>290</v>
      </c>
      <c r="D8" s="13" t="s">
        <v>48</v>
      </c>
      <c r="E8" s="13" t="s">
        <v>291</v>
      </c>
      <c r="F8" s="13" t="s">
        <v>292</v>
      </c>
      <c r="G8" s="13" t="s">
        <v>27</v>
      </c>
      <c r="H8" s="15">
        <v>30520</v>
      </c>
      <c r="I8" s="13" t="s">
        <v>293</v>
      </c>
      <c r="J8" s="13" t="s">
        <v>294</v>
      </c>
      <c r="K8" s="13" t="s">
        <v>289</v>
      </c>
      <c r="L8" s="13">
        <v>38710</v>
      </c>
      <c r="M8" s="13">
        <v>4661001470</v>
      </c>
      <c r="N8" s="13"/>
      <c r="O8" s="13" t="s">
        <v>252</v>
      </c>
      <c r="P8" s="13" t="s">
        <v>264</v>
      </c>
      <c r="Q8" s="15">
        <v>45292</v>
      </c>
      <c r="R8" s="15">
        <v>45547</v>
      </c>
      <c r="S8" s="13" t="s">
        <v>264</v>
      </c>
      <c r="T8" s="13" t="s">
        <v>28</v>
      </c>
      <c r="U8" s="16">
        <v>5700.01</v>
      </c>
    </row>
    <row r="9" spans="1:21" ht="18" hidden="1" x14ac:dyDescent="0.25">
      <c r="A9" s="13" t="s">
        <v>45</v>
      </c>
      <c r="B9" s="13" t="s">
        <v>278</v>
      </c>
      <c r="C9" s="14" t="s">
        <v>295</v>
      </c>
      <c r="D9" s="13" t="s">
        <v>296</v>
      </c>
      <c r="E9" s="13" t="s">
        <v>195</v>
      </c>
      <c r="F9" s="13" t="s">
        <v>297</v>
      </c>
      <c r="G9" s="13" t="s">
        <v>27</v>
      </c>
      <c r="H9" s="15">
        <v>29083</v>
      </c>
      <c r="I9" s="17" t="s">
        <v>298</v>
      </c>
      <c r="J9" s="13" t="s">
        <v>299</v>
      </c>
      <c r="K9" s="13" t="s">
        <v>300</v>
      </c>
      <c r="L9" s="13">
        <v>38713</v>
      </c>
      <c r="M9" s="17"/>
      <c r="N9" s="17"/>
      <c r="O9" s="13" t="s">
        <v>252</v>
      </c>
      <c r="P9" s="13" t="s">
        <v>264</v>
      </c>
      <c r="Q9" s="15">
        <v>45292</v>
      </c>
      <c r="R9" s="15">
        <v>45547</v>
      </c>
      <c r="S9" s="13" t="s">
        <v>264</v>
      </c>
      <c r="T9" s="13" t="s">
        <v>28</v>
      </c>
      <c r="U9" s="16">
        <v>5700.01</v>
      </c>
    </row>
    <row r="10" spans="1:21" ht="18" hidden="1" x14ac:dyDescent="0.25">
      <c r="A10" s="13" t="s">
        <v>238</v>
      </c>
      <c r="B10" s="13" t="s">
        <v>278</v>
      </c>
      <c r="C10" s="14" t="s">
        <v>301</v>
      </c>
      <c r="D10" s="13" t="s">
        <v>170</v>
      </c>
      <c r="E10" s="13" t="s">
        <v>302</v>
      </c>
      <c r="F10" s="13" t="s">
        <v>303</v>
      </c>
      <c r="G10" s="13" t="s">
        <v>27</v>
      </c>
      <c r="H10" s="15">
        <v>30685</v>
      </c>
      <c r="I10" s="17" t="s">
        <v>304</v>
      </c>
      <c r="J10" s="13" t="s">
        <v>305</v>
      </c>
      <c r="K10" s="13" t="s">
        <v>270</v>
      </c>
      <c r="L10" s="13">
        <v>38725</v>
      </c>
      <c r="M10" s="17">
        <v>4661252802</v>
      </c>
      <c r="N10" s="17"/>
      <c r="O10" s="13" t="s">
        <v>252</v>
      </c>
      <c r="P10" s="13" t="s">
        <v>264</v>
      </c>
      <c r="Q10" s="15">
        <v>45292</v>
      </c>
      <c r="R10" s="15">
        <v>45547</v>
      </c>
      <c r="S10" s="13" t="s">
        <v>264</v>
      </c>
      <c r="T10" s="13" t="s">
        <v>28</v>
      </c>
      <c r="U10" s="16">
        <v>5700.01</v>
      </c>
    </row>
    <row r="11" spans="1:21" ht="18" hidden="1" x14ac:dyDescent="0.25">
      <c r="A11" s="13" t="s">
        <v>239</v>
      </c>
      <c r="B11" s="13" t="s">
        <v>278</v>
      </c>
      <c r="C11" s="14" t="s">
        <v>306</v>
      </c>
      <c r="D11" s="13" t="s">
        <v>307</v>
      </c>
      <c r="E11" s="13" t="s">
        <v>308</v>
      </c>
      <c r="F11" s="13" t="s">
        <v>309</v>
      </c>
      <c r="G11" s="13" t="s">
        <v>27</v>
      </c>
      <c r="H11" s="15">
        <v>21648</v>
      </c>
      <c r="I11" s="17" t="s">
        <v>310</v>
      </c>
      <c r="J11" s="13" t="s">
        <v>311</v>
      </c>
      <c r="K11" s="13" t="s">
        <v>270</v>
      </c>
      <c r="L11" s="13">
        <v>38700</v>
      </c>
      <c r="M11" s="13">
        <v>4661852767</v>
      </c>
      <c r="N11" s="17"/>
      <c r="O11" s="13" t="s">
        <v>252</v>
      </c>
      <c r="P11" s="13" t="s">
        <v>264</v>
      </c>
      <c r="Q11" s="15">
        <v>45292</v>
      </c>
      <c r="R11" s="15">
        <v>45547</v>
      </c>
      <c r="S11" s="13" t="s">
        <v>264</v>
      </c>
      <c r="T11" s="13" t="s">
        <v>28</v>
      </c>
      <c r="U11" s="16">
        <v>5700.01</v>
      </c>
    </row>
    <row r="12" spans="1:21" ht="18" hidden="1" x14ac:dyDescent="0.25">
      <c r="A12" s="13" t="s">
        <v>52</v>
      </c>
      <c r="B12" s="13" t="s">
        <v>278</v>
      </c>
      <c r="C12" s="14" t="s">
        <v>312</v>
      </c>
      <c r="D12" s="13" t="s">
        <v>313</v>
      </c>
      <c r="E12" s="13" t="s">
        <v>234</v>
      </c>
      <c r="F12" s="13" t="s">
        <v>314</v>
      </c>
      <c r="G12" s="13" t="s">
        <v>27</v>
      </c>
      <c r="H12" s="15">
        <v>24882</v>
      </c>
      <c r="I12" s="17" t="s">
        <v>315</v>
      </c>
      <c r="J12" s="13" t="s">
        <v>316</v>
      </c>
      <c r="K12" s="13" t="s">
        <v>270</v>
      </c>
      <c r="L12" s="13">
        <v>38700</v>
      </c>
      <c r="M12" s="17"/>
      <c r="N12" s="17"/>
      <c r="O12" s="13" t="s">
        <v>252</v>
      </c>
      <c r="P12" s="13" t="s">
        <v>264</v>
      </c>
      <c r="Q12" s="15">
        <v>45292</v>
      </c>
      <c r="R12" s="15">
        <v>45547</v>
      </c>
      <c r="S12" s="13" t="s">
        <v>264</v>
      </c>
      <c r="T12" s="13" t="s">
        <v>28</v>
      </c>
      <c r="U12" s="16">
        <v>5700.01</v>
      </c>
    </row>
    <row r="13" spans="1:21" ht="18" hidden="1" x14ac:dyDescent="0.25">
      <c r="A13" s="13" t="s">
        <v>53</v>
      </c>
      <c r="B13" s="13" t="s">
        <v>278</v>
      </c>
      <c r="C13" s="14" t="s">
        <v>317</v>
      </c>
      <c r="D13" s="13" t="s">
        <v>318</v>
      </c>
      <c r="E13" s="13" t="s">
        <v>111</v>
      </c>
      <c r="F13" s="13" t="s">
        <v>319</v>
      </c>
      <c r="G13" s="13" t="s">
        <v>27</v>
      </c>
      <c r="H13" s="15">
        <v>31606</v>
      </c>
      <c r="I13" s="17" t="s">
        <v>320</v>
      </c>
      <c r="J13" s="13" t="s">
        <v>321</v>
      </c>
      <c r="K13" s="13" t="s">
        <v>277</v>
      </c>
      <c r="L13" s="13">
        <v>38700</v>
      </c>
      <c r="M13" s="17"/>
      <c r="N13" s="17"/>
      <c r="O13" s="13" t="s">
        <v>252</v>
      </c>
      <c r="P13" s="13" t="s">
        <v>264</v>
      </c>
      <c r="Q13" s="15">
        <v>45292</v>
      </c>
      <c r="R13" s="15">
        <v>45547</v>
      </c>
      <c r="S13" s="13" t="s">
        <v>264</v>
      </c>
      <c r="T13" s="13" t="s">
        <v>28</v>
      </c>
      <c r="U13" s="16">
        <v>5700.01</v>
      </c>
    </row>
    <row r="14" spans="1:21" ht="18" hidden="1" x14ac:dyDescent="0.25">
      <c r="A14" s="13" t="s">
        <v>54</v>
      </c>
      <c r="B14" s="13" t="s">
        <v>278</v>
      </c>
      <c r="C14" s="14" t="s">
        <v>290</v>
      </c>
      <c r="D14" s="13" t="s">
        <v>31</v>
      </c>
      <c r="E14" s="13" t="s">
        <v>280</v>
      </c>
      <c r="F14" s="13" t="s">
        <v>322</v>
      </c>
      <c r="G14" s="13" t="s">
        <v>27</v>
      </c>
      <c r="H14" s="15">
        <v>26762</v>
      </c>
      <c r="I14" s="17" t="s">
        <v>323</v>
      </c>
      <c r="J14" s="13" t="s">
        <v>324</v>
      </c>
      <c r="K14" s="13" t="s">
        <v>270</v>
      </c>
      <c r="L14" s="13">
        <v>38725</v>
      </c>
      <c r="M14" s="17">
        <v>4661109776</v>
      </c>
      <c r="N14" s="17"/>
      <c r="O14" s="13" t="s">
        <v>252</v>
      </c>
      <c r="P14" s="13" t="s">
        <v>264</v>
      </c>
      <c r="Q14" s="15">
        <v>45292</v>
      </c>
      <c r="R14" s="15">
        <v>45547</v>
      </c>
      <c r="S14" s="13" t="s">
        <v>264</v>
      </c>
      <c r="T14" s="13" t="s">
        <v>28</v>
      </c>
      <c r="U14" s="16">
        <v>5700.01</v>
      </c>
    </row>
    <row r="15" spans="1:21" ht="18" hidden="1" x14ac:dyDescent="0.25">
      <c r="A15" s="13" t="s">
        <v>55</v>
      </c>
      <c r="B15" s="13" t="s">
        <v>278</v>
      </c>
      <c r="C15" s="14" t="s">
        <v>325</v>
      </c>
      <c r="D15" s="13" t="s">
        <v>119</v>
      </c>
      <c r="E15" s="13" t="s">
        <v>200</v>
      </c>
      <c r="F15" s="13" t="s">
        <v>326</v>
      </c>
      <c r="G15" s="13" t="s">
        <v>27</v>
      </c>
      <c r="H15" s="15">
        <v>16041</v>
      </c>
      <c r="I15" s="17" t="s">
        <v>327</v>
      </c>
      <c r="J15" s="13" t="s">
        <v>328</v>
      </c>
      <c r="K15" s="13" t="s">
        <v>270</v>
      </c>
      <c r="L15" s="13">
        <v>38720</v>
      </c>
      <c r="M15" s="17">
        <v>4666662196</v>
      </c>
      <c r="N15" s="17"/>
      <c r="O15" s="13" t="s">
        <v>252</v>
      </c>
      <c r="P15" s="13" t="s">
        <v>264</v>
      </c>
      <c r="Q15" s="15">
        <v>45292</v>
      </c>
      <c r="R15" s="15">
        <v>45547</v>
      </c>
      <c r="S15" s="13" t="s">
        <v>264</v>
      </c>
      <c r="T15" s="13" t="s">
        <v>28</v>
      </c>
      <c r="U15" s="16">
        <v>5700.01</v>
      </c>
    </row>
    <row r="16" spans="1:21" ht="18" hidden="1" x14ac:dyDescent="0.25">
      <c r="A16" s="13" t="s">
        <v>56</v>
      </c>
      <c r="B16" s="13" t="s">
        <v>278</v>
      </c>
      <c r="C16" s="14" t="s">
        <v>329</v>
      </c>
      <c r="D16" s="13" t="s">
        <v>330</v>
      </c>
      <c r="E16" s="13" t="s">
        <v>161</v>
      </c>
      <c r="F16" s="13" t="s">
        <v>331</v>
      </c>
      <c r="G16" s="13" t="s">
        <v>27</v>
      </c>
      <c r="H16" s="15">
        <v>21224</v>
      </c>
      <c r="I16" s="17" t="s">
        <v>332</v>
      </c>
      <c r="J16" s="13" t="s">
        <v>333</v>
      </c>
      <c r="K16" s="13" t="s">
        <v>284</v>
      </c>
      <c r="L16" s="13">
        <v>38720</v>
      </c>
      <c r="M16" s="17">
        <v>4666662123</v>
      </c>
      <c r="N16" s="17"/>
      <c r="O16" s="13" t="s">
        <v>252</v>
      </c>
      <c r="P16" s="13" t="s">
        <v>264</v>
      </c>
      <c r="Q16" s="15">
        <v>45292</v>
      </c>
      <c r="R16" s="15">
        <v>45547</v>
      </c>
      <c r="S16" s="13" t="s">
        <v>264</v>
      </c>
      <c r="T16" s="13" t="s">
        <v>28</v>
      </c>
      <c r="U16" s="16">
        <v>5700.01</v>
      </c>
    </row>
    <row r="17" spans="1:21" ht="18" hidden="1" x14ac:dyDescent="0.25">
      <c r="A17" s="13" t="s">
        <v>57</v>
      </c>
      <c r="B17" s="13" t="s">
        <v>278</v>
      </c>
      <c r="C17" s="14" t="s">
        <v>334</v>
      </c>
      <c r="D17" s="13" t="s">
        <v>335</v>
      </c>
      <c r="E17" s="13" t="s">
        <v>111</v>
      </c>
      <c r="F17" s="13" t="s">
        <v>336</v>
      </c>
      <c r="G17" s="13" t="s">
        <v>27</v>
      </c>
      <c r="H17" s="15">
        <v>36069</v>
      </c>
      <c r="I17" s="17" t="s">
        <v>337</v>
      </c>
      <c r="J17" s="13" t="s">
        <v>338</v>
      </c>
      <c r="K17" s="13" t="s">
        <v>284</v>
      </c>
      <c r="L17" s="13">
        <v>38720</v>
      </c>
      <c r="M17" s="17">
        <v>4661153905</v>
      </c>
      <c r="N17" s="17"/>
      <c r="O17" s="13" t="s">
        <v>252</v>
      </c>
      <c r="P17" s="13" t="s">
        <v>264</v>
      </c>
      <c r="Q17" s="15">
        <v>45292</v>
      </c>
      <c r="R17" s="15">
        <v>45547</v>
      </c>
      <c r="S17" s="13" t="s">
        <v>264</v>
      </c>
      <c r="T17" s="13" t="s">
        <v>28</v>
      </c>
      <c r="U17" s="16">
        <v>5700.01</v>
      </c>
    </row>
    <row r="18" spans="1:21" ht="18" hidden="1" x14ac:dyDescent="0.25">
      <c r="A18" s="13" t="s">
        <v>58</v>
      </c>
      <c r="B18" s="13" t="s">
        <v>278</v>
      </c>
      <c r="C18" s="14" t="s">
        <v>339</v>
      </c>
      <c r="D18" s="13" t="s">
        <v>313</v>
      </c>
      <c r="E18" s="13" t="s">
        <v>340</v>
      </c>
      <c r="F18" s="13" t="s">
        <v>341</v>
      </c>
      <c r="G18" s="13" t="s">
        <v>342</v>
      </c>
      <c r="H18" s="15">
        <v>17758</v>
      </c>
      <c r="I18" s="17" t="s">
        <v>343</v>
      </c>
      <c r="J18" s="13" t="s">
        <v>344</v>
      </c>
      <c r="K18" s="13" t="s">
        <v>284</v>
      </c>
      <c r="L18" s="13">
        <v>38720</v>
      </c>
      <c r="M18" s="17">
        <v>5629823846</v>
      </c>
      <c r="N18" s="17"/>
      <c r="O18" s="13" t="s">
        <v>252</v>
      </c>
      <c r="P18" s="13" t="s">
        <v>264</v>
      </c>
      <c r="Q18" s="15">
        <v>45292</v>
      </c>
      <c r="R18" s="15">
        <v>45547</v>
      </c>
      <c r="S18" s="13" t="s">
        <v>264</v>
      </c>
      <c r="T18" s="13" t="s">
        <v>28</v>
      </c>
      <c r="U18" s="16">
        <v>5700.01</v>
      </c>
    </row>
    <row r="19" spans="1:21" ht="18" hidden="1" x14ac:dyDescent="0.25">
      <c r="A19" s="13" t="s">
        <v>59</v>
      </c>
      <c r="B19" s="13" t="s">
        <v>278</v>
      </c>
      <c r="C19" s="14" t="s">
        <v>345</v>
      </c>
      <c r="D19" s="13" t="s">
        <v>302</v>
      </c>
      <c r="E19" s="13" t="s">
        <v>346</v>
      </c>
      <c r="F19" s="13" t="s">
        <v>347</v>
      </c>
      <c r="G19" s="13" t="s">
        <v>27</v>
      </c>
      <c r="H19" s="15">
        <v>18846</v>
      </c>
      <c r="I19" s="17" t="s">
        <v>348</v>
      </c>
      <c r="J19" s="13" t="s">
        <v>349</v>
      </c>
      <c r="K19" s="13" t="s">
        <v>284</v>
      </c>
      <c r="L19" s="13">
        <v>38720</v>
      </c>
      <c r="M19" s="17">
        <v>4662039572</v>
      </c>
      <c r="N19" s="17"/>
      <c r="O19" s="13" t="s">
        <v>252</v>
      </c>
      <c r="P19" s="13" t="s">
        <v>264</v>
      </c>
      <c r="Q19" s="15">
        <v>45292</v>
      </c>
      <c r="R19" s="15">
        <v>45547</v>
      </c>
      <c r="S19" s="13" t="s">
        <v>264</v>
      </c>
      <c r="T19" s="13" t="s">
        <v>28</v>
      </c>
      <c r="U19" s="16">
        <v>5700.01</v>
      </c>
    </row>
    <row r="20" spans="1:21" ht="18" hidden="1" x14ac:dyDescent="0.25">
      <c r="A20" s="13" t="s">
        <v>149</v>
      </c>
      <c r="B20" s="13" t="s">
        <v>278</v>
      </c>
      <c r="C20" s="14" t="s">
        <v>350</v>
      </c>
      <c r="D20" s="13" t="s">
        <v>61</v>
      </c>
      <c r="E20" s="13" t="s">
        <v>351</v>
      </c>
      <c r="F20" s="13" t="s">
        <v>352</v>
      </c>
      <c r="G20" s="13" t="s">
        <v>27</v>
      </c>
      <c r="H20" s="15">
        <v>31501</v>
      </c>
      <c r="I20" s="17" t="s">
        <v>353</v>
      </c>
      <c r="J20" s="13" t="s">
        <v>354</v>
      </c>
      <c r="K20" s="13" t="s">
        <v>284</v>
      </c>
      <c r="L20" s="13">
        <v>38720</v>
      </c>
      <c r="M20" s="17"/>
      <c r="N20" s="17"/>
      <c r="O20" s="13" t="s">
        <v>252</v>
      </c>
      <c r="P20" s="13" t="s">
        <v>264</v>
      </c>
      <c r="Q20" s="15">
        <v>45292</v>
      </c>
      <c r="R20" s="15">
        <v>45547</v>
      </c>
      <c r="S20" s="13" t="s">
        <v>264</v>
      </c>
      <c r="T20" s="13" t="s">
        <v>28</v>
      </c>
      <c r="U20" s="16">
        <v>5700.01</v>
      </c>
    </row>
    <row r="21" spans="1:21" ht="18" hidden="1" x14ac:dyDescent="0.25">
      <c r="A21" s="13" t="s">
        <v>150</v>
      </c>
      <c r="B21" s="13" t="s">
        <v>278</v>
      </c>
      <c r="C21" s="14" t="s">
        <v>355</v>
      </c>
      <c r="D21" s="13" t="s">
        <v>356</v>
      </c>
      <c r="E21" s="13" t="s">
        <v>356</v>
      </c>
      <c r="F21" s="13" t="s">
        <v>357</v>
      </c>
      <c r="G21" s="13" t="s">
        <v>27</v>
      </c>
      <c r="H21" s="15">
        <v>25797</v>
      </c>
      <c r="I21" s="17" t="s">
        <v>358</v>
      </c>
      <c r="J21" s="13" t="s">
        <v>359</v>
      </c>
      <c r="K21" s="13" t="s">
        <v>284</v>
      </c>
      <c r="L21" s="13">
        <v>38720</v>
      </c>
      <c r="M21" s="17">
        <v>4661150160</v>
      </c>
      <c r="N21" s="17"/>
      <c r="O21" s="13" t="s">
        <v>252</v>
      </c>
      <c r="P21" s="13" t="s">
        <v>264</v>
      </c>
      <c r="Q21" s="15">
        <v>45292</v>
      </c>
      <c r="R21" s="15">
        <v>45547</v>
      </c>
      <c r="S21" s="13" t="s">
        <v>264</v>
      </c>
      <c r="T21" s="13" t="s">
        <v>28</v>
      </c>
      <c r="U21" s="16">
        <v>5700.01</v>
      </c>
    </row>
    <row r="22" spans="1:21" ht="18" hidden="1" x14ac:dyDescent="0.25">
      <c r="A22" s="13" t="s">
        <v>151</v>
      </c>
      <c r="B22" s="13" t="s">
        <v>278</v>
      </c>
      <c r="C22" s="14" t="s">
        <v>325</v>
      </c>
      <c r="D22" s="13" t="s">
        <v>313</v>
      </c>
      <c r="E22" s="13" t="s">
        <v>244</v>
      </c>
      <c r="F22" s="13" t="s">
        <v>360</v>
      </c>
      <c r="G22" s="13" t="s">
        <v>27</v>
      </c>
      <c r="H22" s="15">
        <v>37967</v>
      </c>
      <c r="I22" s="17" t="s">
        <v>361</v>
      </c>
      <c r="J22" s="13" t="s">
        <v>362</v>
      </c>
      <c r="K22" s="13" t="s">
        <v>363</v>
      </c>
      <c r="L22" s="13">
        <v>38704</v>
      </c>
      <c r="M22" s="17"/>
      <c r="N22" s="17"/>
      <c r="O22" s="13" t="s">
        <v>252</v>
      </c>
      <c r="P22" s="13" t="s">
        <v>264</v>
      </c>
      <c r="Q22" s="15">
        <v>45292</v>
      </c>
      <c r="R22" s="15">
        <v>45547</v>
      </c>
      <c r="S22" s="13" t="s">
        <v>264</v>
      </c>
      <c r="T22" s="13" t="s">
        <v>28</v>
      </c>
      <c r="U22" s="16">
        <v>5700.01</v>
      </c>
    </row>
    <row r="23" spans="1:21" ht="18" hidden="1" x14ac:dyDescent="0.25">
      <c r="A23" s="13" t="s">
        <v>152</v>
      </c>
      <c r="B23" s="13" t="s">
        <v>278</v>
      </c>
      <c r="C23" s="14" t="s">
        <v>355</v>
      </c>
      <c r="D23" s="13" t="s">
        <v>364</v>
      </c>
      <c r="E23" s="13" t="s">
        <v>111</v>
      </c>
      <c r="F23" s="13" t="s">
        <v>365</v>
      </c>
      <c r="G23" s="13" t="s">
        <v>27</v>
      </c>
      <c r="H23" s="15">
        <v>24539</v>
      </c>
      <c r="I23" s="17" t="s">
        <v>366</v>
      </c>
      <c r="J23" s="13" t="s">
        <v>367</v>
      </c>
      <c r="K23" s="13" t="s">
        <v>284</v>
      </c>
      <c r="L23" s="13">
        <v>38720</v>
      </c>
      <c r="M23" s="17">
        <v>4661042046</v>
      </c>
      <c r="N23" s="17"/>
      <c r="O23" s="13" t="s">
        <v>252</v>
      </c>
      <c r="P23" s="13" t="s">
        <v>264</v>
      </c>
      <c r="Q23" s="15">
        <v>45292</v>
      </c>
      <c r="R23" s="15">
        <v>45547</v>
      </c>
      <c r="S23" s="13" t="s">
        <v>264</v>
      </c>
      <c r="T23" s="13" t="s">
        <v>28</v>
      </c>
      <c r="U23" s="16">
        <v>5700.01</v>
      </c>
    </row>
    <row r="24" spans="1:21" ht="18" hidden="1" x14ac:dyDescent="0.25">
      <c r="A24" s="13" t="s">
        <v>153</v>
      </c>
      <c r="B24" s="13" t="s">
        <v>278</v>
      </c>
      <c r="C24" s="14" t="s">
        <v>368</v>
      </c>
      <c r="D24" s="13" t="s">
        <v>126</v>
      </c>
      <c r="E24" s="13" t="s">
        <v>280</v>
      </c>
      <c r="F24" s="13" t="s">
        <v>369</v>
      </c>
      <c r="G24" s="13" t="s">
        <v>27</v>
      </c>
      <c r="H24" s="15">
        <v>33081</v>
      </c>
      <c r="I24" s="17" t="s">
        <v>370</v>
      </c>
      <c r="J24" s="13" t="s">
        <v>371</v>
      </c>
      <c r="K24" s="13" t="s">
        <v>270</v>
      </c>
      <c r="L24" s="13">
        <v>38700</v>
      </c>
      <c r="M24" s="17">
        <v>4661852767</v>
      </c>
      <c r="N24" s="17">
        <v>4661036061</v>
      </c>
      <c r="O24" s="13" t="s">
        <v>252</v>
      </c>
      <c r="P24" s="13" t="s">
        <v>264</v>
      </c>
      <c r="Q24" s="15">
        <v>45292</v>
      </c>
      <c r="R24" s="15">
        <v>45547</v>
      </c>
      <c r="S24" s="13" t="s">
        <v>264</v>
      </c>
      <c r="T24" s="13" t="s">
        <v>28</v>
      </c>
      <c r="U24" s="16">
        <v>5700.01</v>
      </c>
    </row>
    <row r="25" spans="1:21" ht="18" hidden="1" x14ac:dyDescent="0.25">
      <c r="A25" s="13" t="s">
        <v>154</v>
      </c>
      <c r="B25" s="13" t="s">
        <v>278</v>
      </c>
      <c r="C25" s="14" t="s">
        <v>372</v>
      </c>
      <c r="D25" s="13" t="s">
        <v>307</v>
      </c>
      <c r="E25" s="13" t="s">
        <v>308</v>
      </c>
      <c r="F25" s="13" t="s">
        <v>373</v>
      </c>
      <c r="G25" s="13" t="s">
        <v>27</v>
      </c>
      <c r="H25" s="15">
        <v>22549</v>
      </c>
      <c r="I25" s="17" t="s">
        <v>374</v>
      </c>
      <c r="J25" s="13" t="s">
        <v>375</v>
      </c>
      <c r="K25" s="13" t="s">
        <v>270</v>
      </c>
      <c r="L25" s="13">
        <v>38725</v>
      </c>
      <c r="M25" s="17">
        <v>4662133424</v>
      </c>
      <c r="N25" s="17"/>
      <c r="O25" s="13" t="s">
        <v>252</v>
      </c>
      <c r="P25" s="13" t="s">
        <v>264</v>
      </c>
      <c r="Q25" s="15">
        <v>45292</v>
      </c>
      <c r="R25" s="15">
        <v>45547</v>
      </c>
      <c r="S25" s="13" t="s">
        <v>264</v>
      </c>
      <c r="T25" s="13" t="s">
        <v>28</v>
      </c>
      <c r="U25" s="16">
        <v>5700.01</v>
      </c>
    </row>
    <row r="26" spans="1:21" ht="18" hidden="1" x14ac:dyDescent="0.25">
      <c r="A26" s="13" t="s">
        <v>155</v>
      </c>
      <c r="B26" s="13" t="s">
        <v>278</v>
      </c>
      <c r="C26" s="14" t="s">
        <v>376</v>
      </c>
      <c r="D26" s="13" t="s">
        <v>313</v>
      </c>
      <c r="E26" s="13" t="s">
        <v>346</v>
      </c>
      <c r="F26" s="13" t="s">
        <v>377</v>
      </c>
      <c r="G26" s="13" t="s">
        <v>27</v>
      </c>
      <c r="H26" s="15">
        <v>19301</v>
      </c>
      <c r="I26" s="17" t="s">
        <v>378</v>
      </c>
      <c r="J26" s="13" t="s">
        <v>379</v>
      </c>
      <c r="K26" s="13" t="s">
        <v>270</v>
      </c>
      <c r="L26" s="13">
        <v>38725</v>
      </c>
      <c r="M26" s="17"/>
      <c r="N26" s="17"/>
      <c r="O26" s="13" t="s">
        <v>252</v>
      </c>
      <c r="P26" s="13" t="s">
        <v>264</v>
      </c>
      <c r="Q26" s="15">
        <v>45292</v>
      </c>
      <c r="R26" s="15">
        <v>45547</v>
      </c>
      <c r="S26" s="13" t="s">
        <v>264</v>
      </c>
      <c r="T26" s="13" t="s">
        <v>28</v>
      </c>
      <c r="U26" s="16">
        <v>5700.01</v>
      </c>
    </row>
    <row r="27" spans="1:21" ht="18" hidden="1" x14ac:dyDescent="0.25">
      <c r="A27" s="13" t="s">
        <v>156</v>
      </c>
      <c r="B27" s="13" t="s">
        <v>278</v>
      </c>
      <c r="C27" s="14" t="s">
        <v>380</v>
      </c>
      <c r="D27" s="13" t="s">
        <v>356</v>
      </c>
      <c r="E27" s="13" t="s">
        <v>381</v>
      </c>
      <c r="F27" s="13" t="s">
        <v>382</v>
      </c>
      <c r="G27" s="13" t="s">
        <v>27</v>
      </c>
      <c r="H27" s="15">
        <v>20561</v>
      </c>
      <c r="I27" s="17" t="s">
        <v>383</v>
      </c>
      <c r="J27" s="13" t="s">
        <v>384</v>
      </c>
      <c r="K27" s="13" t="s">
        <v>277</v>
      </c>
      <c r="L27" s="13">
        <v>38725</v>
      </c>
      <c r="M27" s="17"/>
      <c r="N27" s="17"/>
      <c r="O27" s="13" t="s">
        <v>252</v>
      </c>
      <c r="P27" s="13" t="s">
        <v>264</v>
      </c>
      <c r="Q27" s="15">
        <v>45292</v>
      </c>
      <c r="R27" s="15">
        <v>45547</v>
      </c>
      <c r="S27" s="13" t="s">
        <v>264</v>
      </c>
      <c r="T27" s="13" t="s">
        <v>28</v>
      </c>
      <c r="U27" s="16">
        <v>5700.01</v>
      </c>
    </row>
    <row r="28" spans="1:21" ht="18" hidden="1" x14ac:dyDescent="0.25">
      <c r="A28" s="13" t="s">
        <v>157</v>
      </c>
      <c r="B28" s="13" t="s">
        <v>278</v>
      </c>
      <c r="C28" s="14" t="s">
        <v>385</v>
      </c>
      <c r="D28" s="13" t="s">
        <v>61</v>
      </c>
      <c r="E28" s="13" t="s">
        <v>80</v>
      </c>
      <c r="F28" s="13" t="s">
        <v>386</v>
      </c>
      <c r="G28" s="13" t="s">
        <v>27</v>
      </c>
      <c r="H28" s="15">
        <v>19061</v>
      </c>
      <c r="I28" s="17" t="s">
        <v>387</v>
      </c>
      <c r="J28" s="13" t="s">
        <v>388</v>
      </c>
      <c r="K28" s="13" t="s">
        <v>270</v>
      </c>
      <c r="L28" s="13">
        <v>38725</v>
      </c>
      <c r="M28" s="17"/>
      <c r="N28" s="17"/>
      <c r="O28" s="13" t="s">
        <v>252</v>
      </c>
      <c r="P28" s="13" t="s">
        <v>264</v>
      </c>
      <c r="Q28" s="15">
        <v>45292</v>
      </c>
      <c r="R28" s="15">
        <v>45547</v>
      </c>
      <c r="S28" s="13" t="s">
        <v>264</v>
      </c>
      <c r="T28" s="13" t="s">
        <v>28</v>
      </c>
      <c r="U28" s="16">
        <v>5700.01</v>
      </c>
    </row>
    <row r="29" spans="1:21" ht="18" hidden="1" x14ac:dyDescent="0.25">
      <c r="A29" s="13" t="s">
        <v>158</v>
      </c>
      <c r="B29" s="13" t="s">
        <v>278</v>
      </c>
      <c r="C29" s="14" t="s">
        <v>389</v>
      </c>
      <c r="D29" s="13" t="s">
        <v>390</v>
      </c>
      <c r="E29" s="13" t="s">
        <v>391</v>
      </c>
      <c r="F29" s="13" t="s">
        <v>392</v>
      </c>
      <c r="G29" s="13" t="s">
        <v>27</v>
      </c>
      <c r="H29" s="15">
        <v>20247</v>
      </c>
      <c r="I29" s="17" t="s">
        <v>393</v>
      </c>
      <c r="J29" s="13" t="s">
        <v>394</v>
      </c>
      <c r="K29" s="13" t="s">
        <v>270</v>
      </c>
      <c r="L29" s="13">
        <v>38725</v>
      </c>
      <c r="M29" s="17">
        <v>4661124259</v>
      </c>
      <c r="N29" s="17"/>
      <c r="O29" s="13" t="s">
        <v>252</v>
      </c>
      <c r="P29" s="13" t="s">
        <v>264</v>
      </c>
      <c r="Q29" s="15">
        <v>45292</v>
      </c>
      <c r="R29" s="15">
        <v>45547</v>
      </c>
      <c r="S29" s="13" t="s">
        <v>264</v>
      </c>
      <c r="T29" s="13" t="s">
        <v>28</v>
      </c>
      <c r="U29" s="16">
        <v>5700.01</v>
      </c>
    </row>
    <row r="30" spans="1:21" ht="18" hidden="1" x14ac:dyDescent="0.25">
      <c r="A30" s="13" t="s">
        <v>159</v>
      </c>
      <c r="B30" s="13" t="s">
        <v>278</v>
      </c>
      <c r="C30" s="14" t="s">
        <v>395</v>
      </c>
      <c r="D30" s="13" t="s">
        <v>356</v>
      </c>
      <c r="E30" s="13" t="s">
        <v>126</v>
      </c>
      <c r="F30" s="13" t="s">
        <v>396</v>
      </c>
      <c r="G30" s="13" t="s">
        <v>27</v>
      </c>
      <c r="H30" s="15">
        <v>28420</v>
      </c>
      <c r="I30" s="17" t="str">
        <f>LEFT(F30,10)</f>
        <v>ROVA771022</v>
      </c>
      <c r="J30" s="13" t="s">
        <v>397</v>
      </c>
      <c r="K30" s="13" t="s">
        <v>270</v>
      </c>
      <c r="L30" s="13">
        <v>38725</v>
      </c>
      <c r="M30" s="17"/>
      <c r="N30" s="17"/>
      <c r="O30" s="13" t="s">
        <v>252</v>
      </c>
      <c r="P30" s="13" t="s">
        <v>264</v>
      </c>
      <c r="Q30" s="15">
        <v>45292</v>
      </c>
      <c r="R30" s="15">
        <v>45547</v>
      </c>
      <c r="S30" s="13" t="s">
        <v>264</v>
      </c>
      <c r="T30" s="13" t="s">
        <v>28</v>
      </c>
      <c r="U30" s="16">
        <v>5700.01</v>
      </c>
    </row>
    <row r="31" spans="1:21" ht="18" hidden="1" x14ac:dyDescent="0.25">
      <c r="A31" s="13" t="s">
        <v>160</v>
      </c>
      <c r="B31" s="13" t="s">
        <v>278</v>
      </c>
      <c r="C31" s="14" t="s">
        <v>398</v>
      </c>
      <c r="D31" s="13" t="s">
        <v>399</v>
      </c>
      <c r="E31" s="13" t="s">
        <v>302</v>
      </c>
      <c r="F31" s="13" t="s">
        <v>400</v>
      </c>
      <c r="G31" s="13" t="s">
        <v>27</v>
      </c>
      <c r="H31" s="15">
        <v>21384</v>
      </c>
      <c r="I31" s="17" t="str">
        <f t="shared" ref="I31:I168" si="0">LEFT(F31,10)</f>
        <v>CACI580718</v>
      </c>
      <c r="J31" s="13" t="s">
        <v>401</v>
      </c>
      <c r="K31" s="13" t="s">
        <v>402</v>
      </c>
      <c r="L31" s="13">
        <v>38716</v>
      </c>
      <c r="M31" s="17">
        <v>5646954163</v>
      </c>
      <c r="N31" s="17"/>
      <c r="O31" s="13" t="s">
        <v>252</v>
      </c>
      <c r="P31" s="13" t="s">
        <v>264</v>
      </c>
      <c r="Q31" s="15">
        <v>45292</v>
      </c>
      <c r="R31" s="15">
        <v>45547</v>
      </c>
      <c r="S31" s="13" t="s">
        <v>264</v>
      </c>
      <c r="T31" s="13" t="s">
        <v>28</v>
      </c>
      <c r="U31" s="16">
        <v>5700.01</v>
      </c>
    </row>
    <row r="32" spans="1:21" ht="18" hidden="1" x14ac:dyDescent="0.25">
      <c r="A32" s="13" t="s">
        <v>215</v>
      </c>
      <c r="B32" s="13" t="s">
        <v>278</v>
      </c>
      <c r="C32" s="14" t="s">
        <v>403</v>
      </c>
      <c r="D32" s="13" t="s">
        <v>40</v>
      </c>
      <c r="E32" s="13" t="s">
        <v>335</v>
      </c>
      <c r="F32" s="13" t="s">
        <v>404</v>
      </c>
      <c r="G32" s="13" t="s">
        <v>27</v>
      </c>
      <c r="H32" s="15">
        <v>35669</v>
      </c>
      <c r="I32" s="17" t="str">
        <f t="shared" si="0"/>
        <v>HECN790827</v>
      </c>
      <c r="J32" s="13" t="s">
        <v>405</v>
      </c>
      <c r="K32" s="13" t="s">
        <v>402</v>
      </c>
      <c r="L32" s="13">
        <v>38716</v>
      </c>
      <c r="M32" s="17">
        <v>4661015577</v>
      </c>
      <c r="N32" s="17">
        <v>5646954163</v>
      </c>
      <c r="O32" s="13" t="s">
        <v>252</v>
      </c>
      <c r="P32" s="13" t="s">
        <v>264</v>
      </c>
      <c r="Q32" s="15">
        <v>45292</v>
      </c>
      <c r="R32" s="15">
        <v>45547</v>
      </c>
      <c r="S32" s="13" t="s">
        <v>264</v>
      </c>
      <c r="T32" s="13" t="s">
        <v>28</v>
      </c>
      <c r="U32" s="16">
        <v>5700.01</v>
      </c>
    </row>
    <row r="33" spans="1:21" ht="18" hidden="1" x14ac:dyDescent="0.25">
      <c r="A33" s="13" t="s">
        <v>216</v>
      </c>
      <c r="B33" s="13" t="s">
        <v>278</v>
      </c>
      <c r="C33" s="14" t="s">
        <v>406</v>
      </c>
      <c r="D33" s="13" t="s">
        <v>407</v>
      </c>
      <c r="E33" s="13" t="s">
        <v>408</v>
      </c>
      <c r="F33" s="13" t="s">
        <v>409</v>
      </c>
      <c r="G33" s="13" t="s">
        <v>27</v>
      </c>
      <c r="H33" s="15">
        <v>27882</v>
      </c>
      <c r="I33" s="17" t="str">
        <f t="shared" si="0"/>
        <v>DULN760502</v>
      </c>
      <c r="J33" s="13" t="s">
        <v>410</v>
      </c>
      <c r="K33" s="13" t="s">
        <v>402</v>
      </c>
      <c r="L33" s="13">
        <v>38712</v>
      </c>
      <c r="M33" s="17">
        <v>4661180380</v>
      </c>
      <c r="N33" s="17">
        <v>4661206449</v>
      </c>
      <c r="O33" s="13" t="s">
        <v>252</v>
      </c>
      <c r="P33" s="13" t="s">
        <v>264</v>
      </c>
      <c r="Q33" s="15">
        <v>45292</v>
      </c>
      <c r="R33" s="15">
        <v>45547</v>
      </c>
      <c r="S33" s="13" t="s">
        <v>264</v>
      </c>
      <c r="T33" s="13" t="s">
        <v>28</v>
      </c>
      <c r="U33" s="16">
        <v>5700.01</v>
      </c>
    </row>
    <row r="34" spans="1:21" ht="18" hidden="1" x14ac:dyDescent="0.25">
      <c r="A34" s="13" t="s">
        <v>217</v>
      </c>
      <c r="B34" s="13" t="s">
        <v>278</v>
      </c>
      <c r="C34" s="14" t="s">
        <v>411</v>
      </c>
      <c r="D34" s="13" t="s">
        <v>408</v>
      </c>
      <c r="E34" s="13" t="s">
        <v>412</v>
      </c>
      <c r="F34" s="13" t="s">
        <v>413</v>
      </c>
      <c r="G34" s="13" t="s">
        <v>27</v>
      </c>
      <c r="H34" s="15">
        <v>18589</v>
      </c>
      <c r="I34" s="17" t="str">
        <f t="shared" si="0"/>
        <v>LAAB501122</v>
      </c>
      <c r="J34" s="13" t="s">
        <v>414</v>
      </c>
      <c r="K34" s="13" t="s">
        <v>402</v>
      </c>
      <c r="L34" s="13">
        <v>38712</v>
      </c>
      <c r="M34" s="17">
        <v>7714291736</v>
      </c>
      <c r="N34" s="17">
        <v>4662128483</v>
      </c>
      <c r="O34" s="13" t="s">
        <v>252</v>
      </c>
      <c r="P34" s="13" t="s">
        <v>264</v>
      </c>
      <c r="Q34" s="15">
        <v>45292</v>
      </c>
      <c r="R34" s="15">
        <v>45547</v>
      </c>
      <c r="S34" s="13" t="s">
        <v>264</v>
      </c>
      <c r="T34" s="13" t="s">
        <v>28</v>
      </c>
      <c r="U34" s="16">
        <v>5700.01</v>
      </c>
    </row>
    <row r="35" spans="1:21" ht="18" hidden="1" x14ac:dyDescent="0.25">
      <c r="A35" s="13" t="s">
        <v>218</v>
      </c>
      <c r="B35" s="13" t="s">
        <v>278</v>
      </c>
      <c r="C35" s="14" t="s">
        <v>415</v>
      </c>
      <c r="D35" s="13" t="s">
        <v>408</v>
      </c>
      <c r="E35" s="13" t="s">
        <v>399</v>
      </c>
      <c r="F35" s="13" t="s">
        <v>416</v>
      </c>
      <c r="G35" s="13" t="s">
        <v>27</v>
      </c>
      <c r="H35" s="15">
        <v>29064</v>
      </c>
      <c r="I35" s="17" t="str">
        <f t="shared" si="0"/>
        <v>LACT740728</v>
      </c>
      <c r="J35" s="13" t="s">
        <v>417</v>
      </c>
      <c r="K35" s="13" t="s">
        <v>402</v>
      </c>
      <c r="L35" s="13">
        <v>38716</v>
      </c>
      <c r="M35" s="17">
        <v>4661258117</v>
      </c>
      <c r="N35" s="17">
        <v>4661261710</v>
      </c>
      <c r="O35" s="13" t="s">
        <v>252</v>
      </c>
      <c r="P35" s="13" t="s">
        <v>264</v>
      </c>
      <c r="Q35" s="15">
        <v>45292</v>
      </c>
      <c r="R35" s="15">
        <v>45547</v>
      </c>
      <c r="S35" s="13" t="s">
        <v>264</v>
      </c>
      <c r="T35" s="13" t="s">
        <v>28</v>
      </c>
      <c r="U35" s="16">
        <v>5700.01</v>
      </c>
    </row>
    <row r="36" spans="1:21" ht="18" hidden="1" x14ac:dyDescent="0.25">
      <c r="A36" s="13" t="s">
        <v>219</v>
      </c>
      <c r="B36" s="13" t="s">
        <v>278</v>
      </c>
      <c r="C36" s="14" t="s">
        <v>418</v>
      </c>
      <c r="D36" s="13" t="s">
        <v>419</v>
      </c>
      <c r="E36" s="13" t="s">
        <v>346</v>
      </c>
      <c r="F36" s="13" t="s">
        <v>420</v>
      </c>
      <c r="G36" s="13" t="s">
        <v>27</v>
      </c>
      <c r="H36" s="15">
        <v>21706</v>
      </c>
      <c r="I36" s="17" t="str">
        <f t="shared" si="0"/>
        <v>PAHJ590605</v>
      </c>
      <c r="J36" s="13" t="s">
        <v>421</v>
      </c>
      <c r="K36" s="13" t="s">
        <v>422</v>
      </c>
      <c r="L36" s="13">
        <v>38706</v>
      </c>
      <c r="M36" s="17"/>
      <c r="N36" s="17"/>
      <c r="O36" s="13" t="s">
        <v>252</v>
      </c>
      <c r="P36" s="13" t="s">
        <v>264</v>
      </c>
      <c r="Q36" s="15">
        <v>45292</v>
      </c>
      <c r="R36" s="15">
        <v>45547</v>
      </c>
      <c r="S36" s="13" t="s">
        <v>264</v>
      </c>
      <c r="T36" s="13" t="s">
        <v>28</v>
      </c>
      <c r="U36" s="16">
        <v>5700.01</v>
      </c>
    </row>
    <row r="37" spans="1:21" ht="18" hidden="1" x14ac:dyDescent="0.25">
      <c r="A37" s="13" t="s">
        <v>220</v>
      </c>
      <c r="B37" s="13" t="s">
        <v>278</v>
      </c>
      <c r="C37" s="14" t="s">
        <v>423</v>
      </c>
      <c r="D37" s="13" t="s">
        <v>424</v>
      </c>
      <c r="E37" s="13" t="s">
        <v>425</v>
      </c>
      <c r="F37" s="13" t="s">
        <v>426</v>
      </c>
      <c r="G37" s="13" t="s">
        <v>342</v>
      </c>
      <c r="H37" s="15">
        <v>27371</v>
      </c>
      <c r="I37" s="17" t="str">
        <f t="shared" si="0"/>
        <v>YELA741208</v>
      </c>
      <c r="J37" s="13" t="s">
        <v>427</v>
      </c>
      <c r="K37" s="13" t="s">
        <v>428</v>
      </c>
      <c r="L37" s="13">
        <v>38710</v>
      </c>
      <c r="M37" s="17">
        <v>4661014786</v>
      </c>
      <c r="N37" s="17"/>
      <c r="O37" s="13" t="s">
        <v>252</v>
      </c>
      <c r="P37" s="13" t="s">
        <v>264</v>
      </c>
      <c r="Q37" s="15">
        <v>45292</v>
      </c>
      <c r="R37" s="15">
        <v>45547</v>
      </c>
      <c r="S37" s="13" t="s">
        <v>264</v>
      </c>
      <c r="T37" s="13" t="s">
        <v>28</v>
      </c>
      <c r="U37" s="16">
        <v>5700.01</v>
      </c>
    </row>
    <row r="38" spans="1:21" ht="18" hidden="1" x14ac:dyDescent="0.25">
      <c r="A38" s="13" t="s">
        <v>221</v>
      </c>
      <c r="B38" s="13" t="s">
        <v>278</v>
      </c>
      <c r="C38" s="14" t="s">
        <v>325</v>
      </c>
      <c r="D38" s="13" t="s">
        <v>429</v>
      </c>
      <c r="E38" s="13" t="s">
        <v>145</v>
      </c>
      <c r="F38" s="13" t="s">
        <v>430</v>
      </c>
      <c r="G38" s="13" t="s">
        <v>27</v>
      </c>
      <c r="H38" s="15">
        <v>15519</v>
      </c>
      <c r="I38" s="17" t="str">
        <f t="shared" si="0"/>
        <v>JAPG420627</v>
      </c>
      <c r="J38" s="13" t="s">
        <v>431</v>
      </c>
      <c r="K38" s="13" t="s">
        <v>428</v>
      </c>
      <c r="L38" s="13">
        <v>38710</v>
      </c>
      <c r="M38" s="17"/>
      <c r="N38" s="17"/>
      <c r="O38" s="13" t="s">
        <v>252</v>
      </c>
      <c r="P38" s="13" t="s">
        <v>264</v>
      </c>
      <c r="Q38" s="15">
        <v>45292</v>
      </c>
      <c r="R38" s="15">
        <v>45547</v>
      </c>
      <c r="S38" s="13" t="s">
        <v>264</v>
      </c>
      <c r="T38" s="13" t="s">
        <v>28</v>
      </c>
      <c r="U38" s="16">
        <v>5700.01</v>
      </c>
    </row>
    <row r="39" spans="1:21" ht="18" hidden="1" x14ac:dyDescent="0.25">
      <c r="A39" s="13" t="s">
        <v>222</v>
      </c>
      <c r="B39" s="13" t="s">
        <v>278</v>
      </c>
      <c r="C39" s="14" t="s">
        <v>432</v>
      </c>
      <c r="D39" s="13" t="s">
        <v>302</v>
      </c>
      <c r="E39" s="13" t="s">
        <v>433</v>
      </c>
      <c r="F39" s="13" t="s">
        <v>434</v>
      </c>
      <c r="G39" s="13" t="s">
        <v>27</v>
      </c>
      <c r="H39" s="15">
        <v>27906</v>
      </c>
      <c r="I39" s="17" t="str">
        <f t="shared" si="0"/>
        <v>CESL760526</v>
      </c>
      <c r="J39" s="13" t="s">
        <v>435</v>
      </c>
      <c r="K39" s="13" t="s">
        <v>428</v>
      </c>
      <c r="L39" s="13">
        <v>38710</v>
      </c>
      <c r="M39" s="17">
        <v>4661182599</v>
      </c>
      <c r="N39" s="17"/>
      <c r="O39" s="13" t="s">
        <v>252</v>
      </c>
      <c r="P39" s="13" t="s">
        <v>264</v>
      </c>
      <c r="Q39" s="15">
        <v>45292</v>
      </c>
      <c r="R39" s="15">
        <v>45547</v>
      </c>
      <c r="S39" s="13" t="s">
        <v>264</v>
      </c>
      <c r="T39" s="13" t="s">
        <v>28</v>
      </c>
      <c r="U39" s="16">
        <v>5700.01</v>
      </c>
    </row>
    <row r="40" spans="1:21" ht="18" hidden="1" x14ac:dyDescent="0.25">
      <c r="A40" s="13" t="s">
        <v>228</v>
      </c>
      <c r="B40" s="13" t="s">
        <v>278</v>
      </c>
      <c r="C40" s="14" t="s">
        <v>436</v>
      </c>
      <c r="D40" s="13" t="s">
        <v>437</v>
      </c>
      <c r="E40" s="13" t="s">
        <v>438</v>
      </c>
      <c r="F40" s="13" t="s">
        <v>439</v>
      </c>
      <c r="G40" s="13" t="s">
        <v>27</v>
      </c>
      <c r="H40" s="15">
        <v>26349</v>
      </c>
      <c r="I40" s="17" t="str">
        <f t="shared" si="0"/>
        <v>CARM720220</v>
      </c>
      <c r="J40" s="13" t="s">
        <v>440</v>
      </c>
      <c r="K40" s="13" t="s">
        <v>428</v>
      </c>
      <c r="L40" s="13">
        <v>38710</v>
      </c>
      <c r="M40" s="17"/>
      <c r="N40" s="17"/>
      <c r="O40" s="13" t="s">
        <v>252</v>
      </c>
      <c r="P40" s="13" t="s">
        <v>264</v>
      </c>
      <c r="Q40" s="15">
        <v>45292</v>
      </c>
      <c r="R40" s="15">
        <v>45547</v>
      </c>
      <c r="S40" s="13" t="s">
        <v>264</v>
      </c>
      <c r="T40" s="13" t="s">
        <v>28</v>
      </c>
      <c r="U40" s="16">
        <v>5700.01</v>
      </c>
    </row>
    <row r="41" spans="1:21" ht="18" hidden="1" x14ac:dyDescent="0.25">
      <c r="A41" s="13" t="s">
        <v>240</v>
      </c>
      <c r="B41" s="13" t="s">
        <v>278</v>
      </c>
      <c r="C41" s="14" t="s">
        <v>441</v>
      </c>
      <c r="D41" s="13" t="s">
        <v>318</v>
      </c>
      <c r="E41" s="13" t="s">
        <v>330</v>
      </c>
      <c r="F41" s="13" t="s">
        <v>442</v>
      </c>
      <c r="G41" s="13" t="s">
        <v>27</v>
      </c>
      <c r="H41" s="15">
        <v>23658</v>
      </c>
      <c r="I41" s="17" t="str">
        <f t="shared" si="0"/>
        <v>GAMA641008</v>
      </c>
      <c r="J41" s="13" t="s">
        <v>443</v>
      </c>
      <c r="K41" s="13" t="s">
        <v>428</v>
      </c>
      <c r="L41" s="13">
        <v>38710</v>
      </c>
      <c r="M41" s="17"/>
      <c r="N41" s="17"/>
      <c r="O41" s="13" t="s">
        <v>252</v>
      </c>
      <c r="P41" s="13" t="s">
        <v>264</v>
      </c>
      <c r="Q41" s="15">
        <v>45292</v>
      </c>
      <c r="R41" s="15">
        <v>45547</v>
      </c>
      <c r="S41" s="13" t="s">
        <v>264</v>
      </c>
      <c r="T41" s="13" t="s">
        <v>28</v>
      </c>
      <c r="U41" s="16">
        <v>5700.01</v>
      </c>
    </row>
    <row r="42" spans="1:21" ht="18" hidden="1" x14ac:dyDescent="0.25">
      <c r="A42" s="13" t="s">
        <v>256</v>
      </c>
      <c r="B42" s="13" t="s">
        <v>278</v>
      </c>
      <c r="C42" s="14" t="s">
        <v>444</v>
      </c>
      <c r="D42" s="13" t="s">
        <v>445</v>
      </c>
      <c r="E42" s="13" t="s">
        <v>446</v>
      </c>
      <c r="F42" s="13" t="s">
        <v>447</v>
      </c>
      <c r="G42" s="13" t="s">
        <v>27</v>
      </c>
      <c r="H42" s="15" t="s">
        <v>448</v>
      </c>
      <c r="I42" s="17" t="str">
        <f t="shared" si="0"/>
        <v>SACM910504</v>
      </c>
      <c r="J42" s="13" t="s">
        <v>449</v>
      </c>
      <c r="K42" s="13" t="s">
        <v>428</v>
      </c>
      <c r="L42" s="13">
        <v>38710</v>
      </c>
      <c r="M42" s="17"/>
      <c r="N42" s="17"/>
      <c r="O42" s="13" t="s">
        <v>252</v>
      </c>
      <c r="P42" s="13" t="s">
        <v>264</v>
      </c>
      <c r="Q42" s="15">
        <v>45292</v>
      </c>
      <c r="R42" s="15">
        <v>45547</v>
      </c>
      <c r="S42" s="13" t="s">
        <v>264</v>
      </c>
      <c r="T42" s="13" t="s">
        <v>28</v>
      </c>
      <c r="U42" s="16">
        <v>5700.01</v>
      </c>
    </row>
    <row r="43" spans="1:21" ht="18" hidden="1" x14ac:dyDescent="0.25">
      <c r="A43" s="13" t="s">
        <v>257</v>
      </c>
      <c r="B43" s="13" t="s">
        <v>278</v>
      </c>
      <c r="C43" s="14" t="s">
        <v>450</v>
      </c>
      <c r="D43" s="13" t="s">
        <v>145</v>
      </c>
      <c r="E43" s="13" t="s">
        <v>451</v>
      </c>
      <c r="F43" s="13" t="s">
        <v>452</v>
      </c>
      <c r="G43" s="13" t="s">
        <v>27</v>
      </c>
      <c r="H43" s="15">
        <v>23399</v>
      </c>
      <c r="I43" s="17" t="str">
        <f t="shared" si="0"/>
        <v>PUCL640123</v>
      </c>
      <c r="J43" s="13" t="s">
        <v>453</v>
      </c>
      <c r="K43" s="13" t="s">
        <v>428</v>
      </c>
      <c r="L43" s="13">
        <v>38710</v>
      </c>
      <c r="M43" s="17"/>
      <c r="N43" s="17"/>
      <c r="O43" s="13" t="s">
        <v>252</v>
      </c>
      <c r="P43" s="13" t="s">
        <v>264</v>
      </c>
      <c r="Q43" s="15">
        <v>45292</v>
      </c>
      <c r="R43" s="15">
        <v>45547</v>
      </c>
      <c r="S43" s="13" t="s">
        <v>264</v>
      </c>
      <c r="T43" s="13" t="s">
        <v>28</v>
      </c>
      <c r="U43" s="16">
        <v>5700.01</v>
      </c>
    </row>
    <row r="44" spans="1:21" ht="18" hidden="1" x14ac:dyDescent="0.25">
      <c r="A44" s="13" t="s">
        <v>454</v>
      </c>
      <c r="B44" s="13" t="s">
        <v>278</v>
      </c>
      <c r="C44" s="14" t="s">
        <v>455</v>
      </c>
      <c r="D44" s="13" t="s">
        <v>456</v>
      </c>
      <c r="E44" s="13" t="s">
        <v>356</v>
      </c>
      <c r="F44" s="13" t="s">
        <v>457</v>
      </c>
      <c r="G44" s="13" t="s">
        <v>27</v>
      </c>
      <c r="H44" s="15">
        <v>32662</v>
      </c>
      <c r="I44" s="17" t="str">
        <f t="shared" si="0"/>
        <v>CERE890603</v>
      </c>
      <c r="J44" s="13" t="s">
        <v>458</v>
      </c>
      <c r="K44" s="13" t="s">
        <v>428</v>
      </c>
      <c r="L44" s="13">
        <v>38710</v>
      </c>
      <c r="M44" s="17"/>
      <c r="N44" s="17"/>
      <c r="O44" s="13" t="s">
        <v>252</v>
      </c>
      <c r="P44" s="13" t="s">
        <v>264</v>
      </c>
      <c r="Q44" s="15">
        <v>45292</v>
      </c>
      <c r="R44" s="15">
        <v>45547</v>
      </c>
      <c r="S44" s="13" t="s">
        <v>264</v>
      </c>
      <c r="T44" s="13" t="s">
        <v>28</v>
      </c>
      <c r="U44" s="16">
        <v>5700.01</v>
      </c>
    </row>
    <row r="45" spans="1:21" ht="18" hidden="1" x14ac:dyDescent="0.25">
      <c r="A45" s="13" t="s">
        <v>459</v>
      </c>
      <c r="B45" s="13" t="s">
        <v>278</v>
      </c>
      <c r="C45" s="14" t="s">
        <v>460</v>
      </c>
      <c r="D45" s="13" t="s">
        <v>456</v>
      </c>
      <c r="E45" s="13" t="s">
        <v>119</v>
      </c>
      <c r="F45" s="13" t="s">
        <v>461</v>
      </c>
      <c r="G45" s="13" t="s">
        <v>27</v>
      </c>
      <c r="H45" s="15">
        <v>28885</v>
      </c>
      <c r="I45" s="17" t="str">
        <f t="shared" si="0"/>
        <v>CEMM790130</v>
      </c>
      <c r="J45" s="13" t="s">
        <v>462</v>
      </c>
      <c r="K45" s="13" t="s">
        <v>428</v>
      </c>
      <c r="L45" s="13">
        <v>38710</v>
      </c>
      <c r="M45" s="17"/>
      <c r="N45" s="17"/>
      <c r="O45" s="13" t="s">
        <v>252</v>
      </c>
      <c r="P45" s="13" t="s">
        <v>264</v>
      </c>
      <c r="Q45" s="15">
        <v>45292</v>
      </c>
      <c r="R45" s="15">
        <v>45547</v>
      </c>
      <c r="S45" s="13" t="s">
        <v>264</v>
      </c>
      <c r="T45" s="13" t="s">
        <v>28</v>
      </c>
      <c r="U45" s="16">
        <v>5700.01</v>
      </c>
    </row>
    <row r="46" spans="1:21" ht="18" hidden="1" x14ac:dyDescent="0.25">
      <c r="A46" s="13" t="s">
        <v>463</v>
      </c>
      <c r="B46" s="13" t="s">
        <v>278</v>
      </c>
      <c r="C46" s="14" t="s">
        <v>464</v>
      </c>
      <c r="D46" s="13" t="s">
        <v>429</v>
      </c>
      <c r="E46" s="13" t="s">
        <v>356</v>
      </c>
      <c r="F46" s="13" t="s">
        <v>465</v>
      </c>
      <c r="G46" s="13" t="s">
        <v>27</v>
      </c>
      <c r="H46" s="15">
        <v>14571</v>
      </c>
      <c r="I46" s="17" t="str">
        <f t="shared" si="0"/>
        <v>JARC391122</v>
      </c>
      <c r="J46" s="13" t="s">
        <v>466</v>
      </c>
      <c r="K46" s="13" t="s">
        <v>428</v>
      </c>
      <c r="L46" s="13">
        <v>38710</v>
      </c>
      <c r="M46" s="17">
        <v>4661127254</v>
      </c>
      <c r="N46" s="17"/>
      <c r="O46" s="13" t="s">
        <v>252</v>
      </c>
      <c r="P46" s="13" t="s">
        <v>264</v>
      </c>
      <c r="Q46" s="15">
        <v>45292</v>
      </c>
      <c r="R46" s="15">
        <v>45547</v>
      </c>
      <c r="S46" s="13" t="s">
        <v>264</v>
      </c>
      <c r="T46" s="13" t="s">
        <v>28</v>
      </c>
      <c r="U46" s="16">
        <v>5700.01</v>
      </c>
    </row>
    <row r="47" spans="1:21" ht="18" hidden="1" x14ac:dyDescent="0.25">
      <c r="A47" s="13" t="s">
        <v>467</v>
      </c>
      <c r="B47" s="13" t="s">
        <v>278</v>
      </c>
      <c r="C47" s="14" t="s">
        <v>468</v>
      </c>
      <c r="D47" s="13" t="s">
        <v>364</v>
      </c>
      <c r="E47" s="13" t="s">
        <v>346</v>
      </c>
      <c r="F47" s="13" t="s">
        <v>469</v>
      </c>
      <c r="G47" s="13" t="s">
        <v>27</v>
      </c>
      <c r="H47" s="15">
        <v>27563</v>
      </c>
      <c r="I47" s="17" t="str">
        <f t="shared" si="0"/>
        <v>RAHP750618</v>
      </c>
      <c r="J47" s="13" t="s">
        <v>470</v>
      </c>
      <c r="K47" s="13" t="s">
        <v>428</v>
      </c>
      <c r="L47" s="13">
        <v>38710</v>
      </c>
      <c r="M47" s="17">
        <v>4664514179</v>
      </c>
      <c r="N47" s="17">
        <v>4661187842</v>
      </c>
      <c r="O47" s="13" t="s">
        <v>252</v>
      </c>
      <c r="P47" s="13" t="s">
        <v>264</v>
      </c>
      <c r="Q47" s="15">
        <v>45292</v>
      </c>
      <c r="R47" s="15">
        <v>45547</v>
      </c>
      <c r="S47" s="13" t="s">
        <v>264</v>
      </c>
      <c r="T47" s="13" t="s">
        <v>28</v>
      </c>
      <c r="U47" s="16">
        <v>5700.01</v>
      </c>
    </row>
    <row r="48" spans="1:21" ht="18" hidden="1" x14ac:dyDescent="0.25">
      <c r="A48" s="13" t="s">
        <v>471</v>
      </c>
      <c r="B48" s="13" t="s">
        <v>278</v>
      </c>
      <c r="C48" s="14" t="s">
        <v>472</v>
      </c>
      <c r="D48" s="13" t="s">
        <v>161</v>
      </c>
      <c r="E48" s="13" t="s">
        <v>364</v>
      </c>
      <c r="F48" s="13" t="s">
        <v>473</v>
      </c>
      <c r="G48" s="13" t="s">
        <v>27</v>
      </c>
      <c r="H48" s="15">
        <v>23850</v>
      </c>
      <c r="I48" s="17" t="str">
        <f t="shared" si="0"/>
        <v>AARM650418</v>
      </c>
      <c r="J48" s="13" t="s">
        <v>316</v>
      </c>
      <c r="K48" s="13" t="s">
        <v>428</v>
      </c>
      <c r="L48" s="13">
        <v>38710</v>
      </c>
      <c r="M48" s="17"/>
      <c r="N48" s="17"/>
      <c r="O48" s="13" t="s">
        <v>252</v>
      </c>
      <c r="P48" s="13" t="s">
        <v>264</v>
      </c>
      <c r="Q48" s="15">
        <v>45292</v>
      </c>
      <c r="R48" s="15">
        <v>45547</v>
      </c>
      <c r="S48" s="13" t="s">
        <v>264</v>
      </c>
      <c r="T48" s="13" t="s">
        <v>28</v>
      </c>
      <c r="U48" s="16">
        <v>5700.01</v>
      </c>
    </row>
    <row r="49" spans="1:21" ht="18" hidden="1" x14ac:dyDescent="0.25">
      <c r="A49" s="13" t="s">
        <v>474</v>
      </c>
      <c r="B49" s="13" t="s">
        <v>278</v>
      </c>
      <c r="C49" s="14" t="s">
        <v>350</v>
      </c>
      <c r="D49" s="13" t="s">
        <v>475</v>
      </c>
      <c r="E49" s="13" t="s">
        <v>476</v>
      </c>
      <c r="F49" s="13" t="s">
        <v>477</v>
      </c>
      <c r="G49" s="13" t="s">
        <v>27</v>
      </c>
      <c r="H49" s="15">
        <v>29164</v>
      </c>
      <c r="I49" s="17" t="str">
        <f t="shared" si="0"/>
        <v>MOAV791105</v>
      </c>
      <c r="J49" s="13" t="s">
        <v>478</v>
      </c>
      <c r="K49" s="13" t="s">
        <v>479</v>
      </c>
      <c r="L49" s="13">
        <v>38715</v>
      </c>
      <c r="M49" s="17">
        <v>4611914507</v>
      </c>
      <c r="N49" s="17"/>
      <c r="O49" s="13" t="s">
        <v>252</v>
      </c>
      <c r="P49" s="13" t="s">
        <v>264</v>
      </c>
      <c r="Q49" s="15">
        <v>45292</v>
      </c>
      <c r="R49" s="15">
        <v>45547</v>
      </c>
      <c r="S49" s="13" t="s">
        <v>264</v>
      </c>
      <c r="T49" s="13" t="s">
        <v>28</v>
      </c>
      <c r="U49" s="16">
        <v>5700.01</v>
      </c>
    </row>
    <row r="50" spans="1:21" ht="18" hidden="1" x14ac:dyDescent="0.25">
      <c r="A50" s="13" t="s">
        <v>480</v>
      </c>
      <c r="B50" s="13" t="s">
        <v>278</v>
      </c>
      <c r="C50" s="14" t="s">
        <v>325</v>
      </c>
      <c r="D50" s="13" t="s">
        <v>61</v>
      </c>
      <c r="E50" s="13" t="s">
        <v>318</v>
      </c>
      <c r="F50" s="13" t="s">
        <v>481</v>
      </c>
      <c r="G50" s="13" t="s">
        <v>27</v>
      </c>
      <c r="H50" s="15">
        <v>38660</v>
      </c>
      <c r="I50" s="17" t="str">
        <f t="shared" si="0"/>
        <v>ROGG051104</v>
      </c>
      <c r="J50" s="13" t="s">
        <v>482</v>
      </c>
      <c r="K50" s="13" t="s">
        <v>483</v>
      </c>
      <c r="L50" s="13">
        <v>38709</v>
      </c>
      <c r="M50" s="17"/>
      <c r="N50" s="17"/>
      <c r="O50" s="13" t="s">
        <v>252</v>
      </c>
      <c r="P50" s="13" t="s">
        <v>264</v>
      </c>
      <c r="Q50" s="15">
        <v>45292</v>
      </c>
      <c r="R50" s="15">
        <v>45547</v>
      </c>
      <c r="S50" s="13" t="s">
        <v>264</v>
      </c>
      <c r="T50" s="13" t="s">
        <v>28</v>
      </c>
      <c r="U50" s="16">
        <v>5700.01</v>
      </c>
    </row>
    <row r="51" spans="1:21" ht="18" hidden="1" x14ac:dyDescent="0.25">
      <c r="A51" s="13" t="s">
        <v>484</v>
      </c>
      <c r="B51" s="13" t="s">
        <v>278</v>
      </c>
      <c r="C51" s="14" t="s">
        <v>485</v>
      </c>
      <c r="D51" s="13" t="s">
        <v>302</v>
      </c>
      <c r="E51" s="13" t="s">
        <v>302</v>
      </c>
      <c r="F51" s="13" t="s">
        <v>486</v>
      </c>
      <c r="G51" s="13" t="s">
        <v>27</v>
      </c>
      <c r="H51" s="15">
        <v>24264</v>
      </c>
      <c r="I51" s="17" t="str">
        <f t="shared" si="0"/>
        <v>CECC660606</v>
      </c>
      <c r="J51" s="13" t="s">
        <v>487</v>
      </c>
      <c r="K51" s="13" t="s">
        <v>483</v>
      </c>
      <c r="L51" s="13">
        <v>38709</v>
      </c>
      <c r="M51" s="17">
        <v>4171769224</v>
      </c>
      <c r="N51" s="17"/>
      <c r="O51" s="13" t="s">
        <v>252</v>
      </c>
      <c r="P51" s="13" t="s">
        <v>264</v>
      </c>
      <c r="Q51" s="15">
        <v>45292</v>
      </c>
      <c r="R51" s="15">
        <v>45547</v>
      </c>
      <c r="S51" s="13" t="s">
        <v>264</v>
      </c>
      <c r="T51" s="13" t="s">
        <v>28</v>
      </c>
      <c r="U51" s="16">
        <v>5700.01</v>
      </c>
    </row>
    <row r="52" spans="1:21" ht="18" hidden="1" x14ac:dyDescent="0.25">
      <c r="A52" s="13" t="s">
        <v>488</v>
      </c>
      <c r="B52" s="13" t="s">
        <v>278</v>
      </c>
      <c r="C52" s="14" t="s">
        <v>489</v>
      </c>
      <c r="D52" s="13" t="s">
        <v>490</v>
      </c>
      <c r="E52" s="13" t="s">
        <v>302</v>
      </c>
      <c r="F52" s="13" t="s">
        <v>491</v>
      </c>
      <c r="G52" s="13" t="s">
        <v>342</v>
      </c>
      <c r="H52" s="15">
        <v>29875</v>
      </c>
      <c r="I52" s="17" t="str">
        <f t="shared" si="0"/>
        <v>AECL81101H</v>
      </c>
      <c r="J52" s="13" t="s">
        <v>492</v>
      </c>
      <c r="K52" s="13" t="s">
        <v>483</v>
      </c>
      <c r="L52" s="13">
        <v>38709</v>
      </c>
      <c r="M52" s="17">
        <v>4661051805</v>
      </c>
      <c r="N52" s="17"/>
      <c r="O52" s="13" t="s">
        <v>252</v>
      </c>
      <c r="P52" s="13" t="s">
        <v>264</v>
      </c>
      <c r="Q52" s="15">
        <v>45292</v>
      </c>
      <c r="R52" s="15">
        <v>45547</v>
      </c>
      <c r="S52" s="13" t="s">
        <v>264</v>
      </c>
      <c r="T52" s="13" t="s">
        <v>28</v>
      </c>
      <c r="U52" s="16">
        <v>5700.01</v>
      </c>
    </row>
    <row r="53" spans="1:21" ht="18" hidden="1" x14ac:dyDescent="0.25">
      <c r="A53" s="13" t="s">
        <v>493</v>
      </c>
      <c r="B53" s="13" t="s">
        <v>278</v>
      </c>
      <c r="C53" s="14" t="s">
        <v>494</v>
      </c>
      <c r="D53" s="13" t="s">
        <v>495</v>
      </c>
      <c r="E53" s="13" t="s">
        <v>302</v>
      </c>
      <c r="F53" s="13" t="s">
        <v>496</v>
      </c>
      <c r="G53" s="13" t="s">
        <v>27</v>
      </c>
      <c r="H53" s="15">
        <v>23657</v>
      </c>
      <c r="I53" s="17" t="str">
        <f t="shared" si="0"/>
        <v>CECG641007</v>
      </c>
      <c r="J53" s="13" t="s">
        <v>497</v>
      </c>
      <c r="K53" s="13" t="s">
        <v>483</v>
      </c>
      <c r="L53" s="13">
        <v>38709</v>
      </c>
      <c r="M53" s="17"/>
      <c r="N53" s="17"/>
      <c r="O53" s="13" t="s">
        <v>252</v>
      </c>
      <c r="P53" s="13" t="s">
        <v>264</v>
      </c>
      <c r="Q53" s="15">
        <v>45292</v>
      </c>
      <c r="R53" s="15">
        <v>45547</v>
      </c>
      <c r="S53" s="13" t="s">
        <v>264</v>
      </c>
      <c r="T53" s="13" t="s">
        <v>28</v>
      </c>
      <c r="U53" s="16">
        <v>5700.01</v>
      </c>
    </row>
    <row r="54" spans="1:21" ht="18" hidden="1" x14ac:dyDescent="0.25">
      <c r="A54" s="13" t="s">
        <v>498</v>
      </c>
      <c r="B54" s="13" t="s">
        <v>278</v>
      </c>
      <c r="C54" s="14" t="s">
        <v>229</v>
      </c>
      <c r="D54" s="13" t="s">
        <v>499</v>
      </c>
      <c r="E54" s="13" t="s">
        <v>356</v>
      </c>
      <c r="F54" s="13" t="s">
        <v>500</v>
      </c>
      <c r="G54" s="13" t="s">
        <v>27</v>
      </c>
      <c r="H54" s="15">
        <v>23267</v>
      </c>
      <c r="I54" s="17" t="str">
        <f t="shared" si="0"/>
        <v>ZARA630913</v>
      </c>
      <c r="J54" s="13" t="s">
        <v>501</v>
      </c>
      <c r="K54" s="13" t="s">
        <v>502</v>
      </c>
      <c r="L54" s="13">
        <v>38715</v>
      </c>
      <c r="M54" s="17">
        <v>4662030475</v>
      </c>
      <c r="N54" s="17"/>
      <c r="O54" s="13" t="s">
        <v>252</v>
      </c>
      <c r="P54" s="13" t="s">
        <v>264</v>
      </c>
      <c r="Q54" s="15">
        <v>45292</v>
      </c>
      <c r="R54" s="15">
        <v>45547</v>
      </c>
      <c r="S54" s="13" t="s">
        <v>264</v>
      </c>
      <c r="T54" s="13" t="s">
        <v>28</v>
      </c>
      <c r="U54" s="16">
        <v>5700.01</v>
      </c>
    </row>
    <row r="55" spans="1:21" ht="18" hidden="1" x14ac:dyDescent="0.25">
      <c r="A55" s="13" t="s">
        <v>503</v>
      </c>
      <c r="B55" s="13" t="s">
        <v>278</v>
      </c>
      <c r="C55" s="14" t="s">
        <v>504</v>
      </c>
      <c r="D55" s="13" t="s">
        <v>505</v>
      </c>
      <c r="E55" s="13" t="s">
        <v>506</v>
      </c>
      <c r="F55" s="13" t="s">
        <v>507</v>
      </c>
      <c r="G55" s="13" t="s">
        <v>27</v>
      </c>
      <c r="H55" s="15">
        <v>34444</v>
      </c>
      <c r="I55" s="17" t="str">
        <f t="shared" si="0"/>
        <v>AAVJ940420</v>
      </c>
      <c r="J55" s="13" t="s">
        <v>508</v>
      </c>
      <c r="K55" s="13" t="s">
        <v>509</v>
      </c>
      <c r="L55" s="13">
        <v>38710</v>
      </c>
      <c r="M55" s="17">
        <v>4613438351</v>
      </c>
      <c r="N55" s="17"/>
      <c r="O55" s="13" t="s">
        <v>252</v>
      </c>
      <c r="P55" s="13" t="s">
        <v>264</v>
      </c>
      <c r="Q55" s="15">
        <v>45292</v>
      </c>
      <c r="R55" s="15">
        <v>45547</v>
      </c>
      <c r="S55" s="13" t="s">
        <v>264</v>
      </c>
      <c r="T55" s="13" t="s">
        <v>28</v>
      </c>
      <c r="U55" s="16">
        <v>5700.01</v>
      </c>
    </row>
    <row r="56" spans="1:21" ht="18" hidden="1" x14ac:dyDescent="0.25">
      <c r="A56" s="13" t="s">
        <v>510</v>
      </c>
      <c r="B56" s="13" t="s">
        <v>278</v>
      </c>
      <c r="C56" s="14" t="s">
        <v>511</v>
      </c>
      <c r="D56" s="13" t="s">
        <v>112</v>
      </c>
      <c r="E56" s="17"/>
      <c r="F56" s="13" t="s">
        <v>512</v>
      </c>
      <c r="G56" s="13" t="s">
        <v>342</v>
      </c>
      <c r="H56" s="15">
        <v>16324</v>
      </c>
      <c r="I56" s="17" t="str">
        <f t="shared" si="0"/>
        <v>GOXJ440909</v>
      </c>
      <c r="J56" s="13" t="s">
        <v>513</v>
      </c>
      <c r="K56" s="13" t="s">
        <v>479</v>
      </c>
      <c r="L56" s="13">
        <v>38915</v>
      </c>
      <c r="M56" s="17">
        <v>4666641161</v>
      </c>
      <c r="N56" s="17"/>
      <c r="O56" s="13" t="s">
        <v>252</v>
      </c>
      <c r="P56" s="13" t="s">
        <v>264</v>
      </c>
      <c r="Q56" s="15">
        <v>45292</v>
      </c>
      <c r="R56" s="15">
        <v>45547</v>
      </c>
      <c r="S56" s="13" t="s">
        <v>264</v>
      </c>
      <c r="T56" s="13" t="s">
        <v>28</v>
      </c>
      <c r="U56" s="16">
        <v>5700.01</v>
      </c>
    </row>
    <row r="57" spans="1:21" ht="18" hidden="1" x14ac:dyDescent="0.25">
      <c r="A57" s="13" t="s">
        <v>514</v>
      </c>
      <c r="B57" s="13" t="s">
        <v>278</v>
      </c>
      <c r="C57" s="14" t="s">
        <v>515</v>
      </c>
      <c r="D57" s="13" t="s">
        <v>122</v>
      </c>
      <c r="E57" s="13" t="s">
        <v>516</v>
      </c>
      <c r="F57" s="13" t="s">
        <v>517</v>
      </c>
      <c r="G57" s="13" t="s">
        <v>27</v>
      </c>
      <c r="H57" s="15">
        <v>27847</v>
      </c>
      <c r="I57" s="17" t="str">
        <f t="shared" si="0"/>
        <v>MALL760328</v>
      </c>
      <c r="J57" s="13" t="s">
        <v>518</v>
      </c>
      <c r="K57" s="13" t="s">
        <v>519</v>
      </c>
      <c r="L57" s="13">
        <v>38725</v>
      </c>
      <c r="M57" s="17">
        <v>4661616708</v>
      </c>
      <c r="N57" s="17">
        <v>4661051451</v>
      </c>
      <c r="O57" s="13" t="s">
        <v>252</v>
      </c>
      <c r="P57" s="13" t="s">
        <v>264</v>
      </c>
      <c r="Q57" s="15">
        <v>45292</v>
      </c>
      <c r="R57" s="15">
        <v>45547</v>
      </c>
      <c r="S57" s="13" t="s">
        <v>264</v>
      </c>
      <c r="T57" s="13" t="s">
        <v>28</v>
      </c>
      <c r="U57" s="16">
        <v>5700.01</v>
      </c>
    </row>
    <row r="58" spans="1:21" ht="18" hidden="1" x14ac:dyDescent="0.25">
      <c r="A58" s="13" t="s">
        <v>520</v>
      </c>
      <c r="B58" s="13" t="s">
        <v>278</v>
      </c>
      <c r="C58" s="14" t="s">
        <v>521</v>
      </c>
      <c r="D58" s="13" t="s">
        <v>522</v>
      </c>
      <c r="E58" s="13" t="s">
        <v>523</v>
      </c>
      <c r="F58" s="13" t="s">
        <v>524</v>
      </c>
      <c r="G58" s="13" t="s">
        <v>27</v>
      </c>
      <c r="H58" s="15">
        <v>22108</v>
      </c>
      <c r="I58" s="17" t="str">
        <f t="shared" si="0"/>
        <v>GATL600711</v>
      </c>
      <c r="J58" s="13" t="s">
        <v>525</v>
      </c>
      <c r="K58" s="13" t="s">
        <v>519</v>
      </c>
      <c r="L58" s="13">
        <v>38725</v>
      </c>
      <c r="M58" s="17">
        <v>4661215866</v>
      </c>
      <c r="N58" s="17"/>
      <c r="O58" s="13" t="s">
        <v>252</v>
      </c>
      <c r="P58" s="13" t="s">
        <v>264</v>
      </c>
      <c r="Q58" s="15">
        <v>45292</v>
      </c>
      <c r="R58" s="15">
        <v>45547</v>
      </c>
      <c r="S58" s="13" t="s">
        <v>264</v>
      </c>
      <c r="T58" s="13" t="s">
        <v>28</v>
      </c>
      <c r="U58" s="16">
        <v>5700.01</v>
      </c>
    </row>
    <row r="59" spans="1:21" ht="18" hidden="1" x14ac:dyDescent="0.25">
      <c r="A59" s="13" t="s">
        <v>526</v>
      </c>
      <c r="B59" s="13" t="s">
        <v>278</v>
      </c>
      <c r="C59" s="14" t="s">
        <v>527</v>
      </c>
      <c r="D59" s="13" t="s">
        <v>528</v>
      </c>
      <c r="E59" s="13" t="s">
        <v>529</v>
      </c>
      <c r="F59" s="13" t="s">
        <v>530</v>
      </c>
      <c r="G59" s="13" t="s">
        <v>27</v>
      </c>
      <c r="H59" s="15">
        <v>22304</v>
      </c>
      <c r="I59" s="17" t="str">
        <f t="shared" si="0"/>
        <v>ROGH610123</v>
      </c>
      <c r="J59" s="13" t="s">
        <v>531</v>
      </c>
      <c r="K59" s="13" t="s">
        <v>532</v>
      </c>
      <c r="L59" s="13">
        <v>38700</v>
      </c>
      <c r="M59" s="17"/>
      <c r="N59" s="17"/>
      <c r="O59" s="13" t="s">
        <v>252</v>
      </c>
      <c r="P59" s="13" t="s">
        <v>264</v>
      </c>
      <c r="Q59" s="15">
        <v>45292</v>
      </c>
      <c r="R59" s="15">
        <v>45547</v>
      </c>
      <c r="S59" s="13" t="s">
        <v>264</v>
      </c>
      <c r="T59" s="13" t="s">
        <v>28</v>
      </c>
      <c r="U59" s="16">
        <v>5700.01</v>
      </c>
    </row>
    <row r="60" spans="1:21" ht="18" hidden="1" x14ac:dyDescent="0.25">
      <c r="A60" s="13" t="s">
        <v>533</v>
      </c>
      <c r="B60" s="13" t="s">
        <v>278</v>
      </c>
      <c r="C60" s="14" t="s">
        <v>368</v>
      </c>
      <c r="D60" s="13" t="s">
        <v>356</v>
      </c>
      <c r="E60" s="13" t="s">
        <v>534</v>
      </c>
      <c r="F60" s="13" t="s">
        <v>535</v>
      </c>
      <c r="G60" s="13" t="s">
        <v>27</v>
      </c>
      <c r="H60" s="15">
        <v>22798</v>
      </c>
      <c r="I60" s="17" t="str">
        <f t="shared" si="0"/>
        <v>ROMC620601</v>
      </c>
      <c r="J60" s="13" t="s">
        <v>536</v>
      </c>
      <c r="K60" s="13" t="s">
        <v>532</v>
      </c>
      <c r="L60" s="13">
        <v>38700</v>
      </c>
      <c r="M60" s="17">
        <v>4661195996</v>
      </c>
      <c r="N60" s="17"/>
      <c r="O60" s="13" t="s">
        <v>252</v>
      </c>
      <c r="P60" s="13" t="s">
        <v>264</v>
      </c>
      <c r="Q60" s="15">
        <v>45292</v>
      </c>
      <c r="R60" s="15">
        <v>45547</v>
      </c>
      <c r="S60" s="13" t="s">
        <v>264</v>
      </c>
      <c r="T60" s="13" t="s">
        <v>28</v>
      </c>
      <c r="U60" s="16">
        <v>5700.01</v>
      </c>
    </row>
    <row r="61" spans="1:21" ht="18" hidden="1" x14ac:dyDescent="0.25">
      <c r="A61" s="13" t="s">
        <v>537</v>
      </c>
      <c r="B61" s="13" t="s">
        <v>278</v>
      </c>
      <c r="C61" s="14" t="s">
        <v>538</v>
      </c>
      <c r="D61" s="13" t="s">
        <v>539</v>
      </c>
      <c r="E61" s="13" t="s">
        <v>356</v>
      </c>
      <c r="F61" s="13" t="s">
        <v>540</v>
      </c>
      <c r="G61" s="13" t="s">
        <v>27</v>
      </c>
      <c r="H61" s="15">
        <v>32283</v>
      </c>
      <c r="I61" s="17" t="str">
        <f t="shared" si="0"/>
        <v>GURM880520</v>
      </c>
      <c r="J61" s="13" t="s">
        <v>541</v>
      </c>
      <c r="K61" s="13" t="s">
        <v>542</v>
      </c>
      <c r="L61" s="13">
        <v>38703</v>
      </c>
      <c r="M61" s="17">
        <v>4661106593</v>
      </c>
      <c r="N61" s="17"/>
      <c r="O61" s="13" t="s">
        <v>252</v>
      </c>
      <c r="P61" s="13" t="s">
        <v>264</v>
      </c>
      <c r="Q61" s="15">
        <v>45292</v>
      </c>
      <c r="R61" s="15">
        <v>45547</v>
      </c>
      <c r="S61" s="13" t="s">
        <v>264</v>
      </c>
      <c r="T61" s="13" t="s">
        <v>28</v>
      </c>
      <c r="U61" s="16">
        <v>5700.01</v>
      </c>
    </row>
    <row r="62" spans="1:21" ht="18" hidden="1" x14ac:dyDescent="0.25">
      <c r="A62" s="13" t="s">
        <v>543</v>
      </c>
      <c r="B62" s="13" t="s">
        <v>278</v>
      </c>
      <c r="C62" s="14" t="s">
        <v>368</v>
      </c>
      <c r="D62" s="13" t="s">
        <v>318</v>
      </c>
      <c r="E62" s="13" t="s">
        <v>506</v>
      </c>
      <c r="F62" s="13" t="s">
        <v>544</v>
      </c>
      <c r="G62" s="13" t="s">
        <v>27</v>
      </c>
      <c r="H62" s="15">
        <v>29165</v>
      </c>
      <c r="I62" s="17" t="str">
        <f t="shared" si="0"/>
        <v>GAVC791106</v>
      </c>
      <c r="J62" s="13" t="s">
        <v>545</v>
      </c>
      <c r="K62" s="13" t="s">
        <v>546</v>
      </c>
      <c r="L62" s="13">
        <v>38700</v>
      </c>
      <c r="M62" s="17">
        <v>4661140449</v>
      </c>
      <c r="N62" s="17"/>
      <c r="O62" s="13" t="s">
        <v>252</v>
      </c>
      <c r="P62" s="13" t="s">
        <v>264</v>
      </c>
      <c r="Q62" s="15">
        <v>45292</v>
      </c>
      <c r="R62" s="15">
        <v>45547</v>
      </c>
      <c r="S62" s="13" t="s">
        <v>264</v>
      </c>
      <c r="T62" s="13" t="s">
        <v>28</v>
      </c>
      <c r="U62" s="16">
        <v>5700.01</v>
      </c>
    </row>
    <row r="63" spans="1:21" ht="18" hidden="1" x14ac:dyDescent="0.25">
      <c r="A63" s="13" t="s">
        <v>547</v>
      </c>
      <c r="B63" s="13" t="s">
        <v>278</v>
      </c>
      <c r="C63" s="14" t="s">
        <v>548</v>
      </c>
      <c r="D63" s="13" t="s">
        <v>549</v>
      </c>
      <c r="E63" s="13" t="s">
        <v>429</v>
      </c>
      <c r="F63" s="13" t="s">
        <v>550</v>
      </c>
      <c r="G63" s="13" t="s">
        <v>27</v>
      </c>
      <c r="H63" s="15">
        <v>24961</v>
      </c>
      <c r="I63" s="17" t="str">
        <f t="shared" si="0"/>
        <v>PEJA680503</v>
      </c>
      <c r="J63" s="13" t="s">
        <v>551</v>
      </c>
      <c r="K63" s="13" t="s">
        <v>542</v>
      </c>
      <c r="L63" s="13">
        <v>38700</v>
      </c>
      <c r="M63" s="17">
        <v>4661476362</v>
      </c>
      <c r="N63" s="17"/>
      <c r="O63" s="13" t="s">
        <v>252</v>
      </c>
      <c r="P63" s="13" t="s">
        <v>264</v>
      </c>
      <c r="Q63" s="15">
        <v>45292</v>
      </c>
      <c r="R63" s="15">
        <v>45547</v>
      </c>
      <c r="S63" s="13" t="s">
        <v>264</v>
      </c>
      <c r="T63" s="13" t="s">
        <v>28</v>
      </c>
      <c r="U63" s="16">
        <v>5700.01</v>
      </c>
    </row>
    <row r="64" spans="1:21" ht="18" hidden="1" x14ac:dyDescent="0.25">
      <c r="A64" s="13" t="s">
        <v>552</v>
      </c>
      <c r="B64" s="13" t="s">
        <v>278</v>
      </c>
      <c r="C64" s="14" t="s">
        <v>553</v>
      </c>
      <c r="D64" s="13" t="s">
        <v>204</v>
      </c>
      <c r="E64" s="13" t="s">
        <v>126</v>
      </c>
      <c r="F64" s="13" t="s">
        <v>554</v>
      </c>
      <c r="G64" s="13" t="s">
        <v>27</v>
      </c>
      <c r="H64" s="15">
        <v>32572</v>
      </c>
      <c r="I64" s="17" t="str">
        <f t="shared" si="0"/>
        <v>MEVD890305</v>
      </c>
      <c r="J64" s="13" t="s">
        <v>555</v>
      </c>
      <c r="K64" s="13" t="s">
        <v>556</v>
      </c>
      <c r="L64" s="13">
        <v>38700</v>
      </c>
      <c r="M64" s="17">
        <v>4662120374</v>
      </c>
      <c r="N64" s="17"/>
      <c r="O64" s="13" t="s">
        <v>252</v>
      </c>
      <c r="P64" s="13" t="s">
        <v>264</v>
      </c>
      <c r="Q64" s="15">
        <v>45292</v>
      </c>
      <c r="R64" s="15">
        <v>45547</v>
      </c>
      <c r="S64" s="13" t="s">
        <v>264</v>
      </c>
      <c r="T64" s="13" t="s">
        <v>28</v>
      </c>
      <c r="U64" s="16">
        <v>5700.01</v>
      </c>
    </row>
    <row r="65" spans="1:21" ht="18" hidden="1" x14ac:dyDescent="0.25">
      <c r="A65" s="13" t="s">
        <v>557</v>
      </c>
      <c r="B65" s="13" t="s">
        <v>278</v>
      </c>
      <c r="C65" s="14" t="s">
        <v>558</v>
      </c>
      <c r="D65" s="13" t="s">
        <v>126</v>
      </c>
      <c r="E65" s="13" t="s">
        <v>559</v>
      </c>
      <c r="F65" s="13" t="s">
        <v>560</v>
      </c>
      <c r="G65" s="13" t="s">
        <v>27</v>
      </c>
      <c r="H65" s="15">
        <v>18575</v>
      </c>
      <c r="I65" s="17" t="str">
        <f t="shared" si="0"/>
        <v>VERL501108</v>
      </c>
      <c r="J65" s="13" t="s">
        <v>561</v>
      </c>
      <c r="K65" s="13" t="s">
        <v>562</v>
      </c>
      <c r="L65" s="13">
        <v>38700</v>
      </c>
      <c r="M65" s="17">
        <v>4661140449</v>
      </c>
      <c r="N65" s="17"/>
      <c r="O65" s="13" t="s">
        <v>252</v>
      </c>
      <c r="P65" s="13" t="s">
        <v>264</v>
      </c>
      <c r="Q65" s="15">
        <v>45292</v>
      </c>
      <c r="R65" s="15">
        <v>45547</v>
      </c>
      <c r="S65" s="13" t="s">
        <v>264</v>
      </c>
      <c r="T65" s="13" t="s">
        <v>28</v>
      </c>
      <c r="U65" s="16">
        <v>5700.01</v>
      </c>
    </row>
    <row r="66" spans="1:21" ht="18" hidden="1" x14ac:dyDescent="0.25">
      <c r="A66" s="13" t="s">
        <v>563</v>
      </c>
      <c r="B66" s="13" t="s">
        <v>278</v>
      </c>
      <c r="C66" s="14" t="s">
        <v>564</v>
      </c>
      <c r="D66" s="13" t="s">
        <v>565</v>
      </c>
      <c r="E66" s="13" t="s">
        <v>566</v>
      </c>
      <c r="F66" s="13" t="s">
        <v>567</v>
      </c>
      <c r="G66" s="13" t="s">
        <v>27</v>
      </c>
      <c r="H66" s="15">
        <v>26849</v>
      </c>
      <c r="I66" s="17" t="str">
        <f t="shared" si="0"/>
        <v>VICS73070M</v>
      </c>
      <c r="J66" s="13" t="s">
        <v>568</v>
      </c>
      <c r="K66" s="13" t="s">
        <v>569</v>
      </c>
      <c r="L66" s="13">
        <v>38700</v>
      </c>
      <c r="M66" s="17"/>
      <c r="N66" s="17"/>
      <c r="O66" s="13" t="s">
        <v>252</v>
      </c>
      <c r="P66" s="13" t="s">
        <v>264</v>
      </c>
      <c r="Q66" s="15">
        <v>45292</v>
      </c>
      <c r="R66" s="15">
        <v>45547</v>
      </c>
      <c r="S66" s="13" t="s">
        <v>264</v>
      </c>
      <c r="T66" s="13" t="s">
        <v>28</v>
      </c>
      <c r="U66" s="16">
        <v>5700.01</v>
      </c>
    </row>
    <row r="67" spans="1:21" ht="18" hidden="1" x14ac:dyDescent="0.25">
      <c r="A67" s="13" t="s">
        <v>570</v>
      </c>
      <c r="B67" s="13" t="s">
        <v>278</v>
      </c>
      <c r="C67" s="14" t="s">
        <v>571</v>
      </c>
      <c r="D67" s="13" t="s">
        <v>572</v>
      </c>
      <c r="E67" s="13" t="s">
        <v>573</v>
      </c>
      <c r="F67" s="13" t="s">
        <v>574</v>
      </c>
      <c r="G67" s="13" t="s">
        <v>27</v>
      </c>
      <c r="H67" s="15">
        <v>36427</v>
      </c>
      <c r="I67" s="17" t="str">
        <f t="shared" si="0"/>
        <v>PUJC990924</v>
      </c>
      <c r="J67" s="13" t="s">
        <v>575</v>
      </c>
      <c r="K67" s="13" t="s">
        <v>576</v>
      </c>
      <c r="L67" s="13">
        <v>38700</v>
      </c>
      <c r="M67" s="17"/>
      <c r="N67" s="17"/>
      <c r="O67" s="13" t="s">
        <v>252</v>
      </c>
      <c r="P67" s="13" t="s">
        <v>264</v>
      </c>
      <c r="Q67" s="15">
        <v>45292</v>
      </c>
      <c r="R67" s="15">
        <v>45547</v>
      </c>
      <c r="S67" s="13" t="s">
        <v>264</v>
      </c>
      <c r="T67" s="13" t="s">
        <v>28</v>
      </c>
      <c r="U67" s="16">
        <v>5700.01</v>
      </c>
    </row>
    <row r="68" spans="1:21" ht="18" hidden="1" x14ac:dyDescent="0.25">
      <c r="A68" s="13" t="s">
        <v>577</v>
      </c>
      <c r="B68" s="13" t="s">
        <v>278</v>
      </c>
      <c r="C68" s="14" t="s">
        <v>455</v>
      </c>
      <c r="D68" s="13" t="s">
        <v>578</v>
      </c>
      <c r="E68" s="13" t="s">
        <v>119</v>
      </c>
      <c r="F68" s="13" t="s">
        <v>579</v>
      </c>
      <c r="G68" s="13" t="s">
        <v>27</v>
      </c>
      <c r="H68" s="15">
        <v>30662</v>
      </c>
      <c r="I68" s="17" t="str">
        <f t="shared" si="0"/>
        <v>MXME831212</v>
      </c>
      <c r="J68" s="13" t="s">
        <v>580</v>
      </c>
      <c r="K68" s="13" t="s">
        <v>363</v>
      </c>
      <c r="L68" s="13">
        <v>38704</v>
      </c>
      <c r="M68" s="17"/>
      <c r="N68" s="17"/>
      <c r="O68" s="13" t="s">
        <v>252</v>
      </c>
      <c r="P68" s="13" t="s">
        <v>264</v>
      </c>
      <c r="Q68" s="15">
        <v>45292</v>
      </c>
      <c r="R68" s="15">
        <v>45547</v>
      </c>
      <c r="S68" s="13" t="s">
        <v>264</v>
      </c>
      <c r="T68" s="13" t="s">
        <v>28</v>
      </c>
      <c r="U68" s="16">
        <v>5700.01</v>
      </c>
    </row>
    <row r="69" spans="1:21" ht="18" hidden="1" x14ac:dyDescent="0.25">
      <c r="A69" s="13" t="s">
        <v>581</v>
      </c>
      <c r="B69" s="13" t="s">
        <v>278</v>
      </c>
      <c r="C69" s="14" t="s">
        <v>582</v>
      </c>
      <c r="D69" s="13" t="s">
        <v>583</v>
      </c>
      <c r="E69" s="13" t="s">
        <v>539</v>
      </c>
      <c r="F69" s="13" t="s">
        <v>584</v>
      </c>
      <c r="G69" s="13" t="s">
        <v>27</v>
      </c>
      <c r="H69" s="15">
        <v>23891</v>
      </c>
      <c r="I69" s="17" t="str">
        <f t="shared" si="0"/>
        <v>REGJ650529</v>
      </c>
      <c r="J69" s="13" t="s">
        <v>585</v>
      </c>
      <c r="K69" s="13" t="s">
        <v>363</v>
      </c>
      <c r="L69" s="13">
        <v>38700</v>
      </c>
      <c r="M69" s="17">
        <v>4661348542</v>
      </c>
      <c r="N69" s="17"/>
      <c r="O69" s="13" t="s">
        <v>252</v>
      </c>
      <c r="P69" s="13" t="s">
        <v>264</v>
      </c>
      <c r="Q69" s="15">
        <v>45292</v>
      </c>
      <c r="R69" s="15">
        <v>45547</v>
      </c>
      <c r="S69" s="13" t="s">
        <v>264</v>
      </c>
      <c r="T69" s="13" t="s">
        <v>28</v>
      </c>
      <c r="U69" s="16">
        <v>5700.01</v>
      </c>
    </row>
    <row r="70" spans="1:21" ht="18" hidden="1" x14ac:dyDescent="0.25">
      <c r="A70" s="13" t="s">
        <v>586</v>
      </c>
      <c r="B70" s="13" t="s">
        <v>278</v>
      </c>
      <c r="C70" s="14" t="s">
        <v>587</v>
      </c>
      <c r="D70" s="13" t="s">
        <v>588</v>
      </c>
      <c r="E70" s="13" t="s">
        <v>589</v>
      </c>
      <c r="F70" s="13" t="s">
        <v>590</v>
      </c>
      <c r="G70" s="13" t="s">
        <v>27</v>
      </c>
      <c r="H70" s="15">
        <v>32961</v>
      </c>
      <c r="I70" s="17" t="str">
        <f t="shared" si="0"/>
        <v>PEMA900329</v>
      </c>
      <c r="J70" s="13" t="s">
        <v>591</v>
      </c>
      <c r="K70" s="13" t="s">
        <v>363</v>
      </c>
      <c r="L70" s="13">
        <v>38700</v>
      </c>
      <c r="M70" s="17">
        <v>4661081867</v>
      </c>
      <c r="N70" s="17"/>
      <c r="O70" s="13" t="s">
        <v>252</v>
      </c>
      <c r="P70" s="13" t="s">
        <v>264</v>
      </c>
      <c r="Q70" s="15">
        <v>45292</v>
      </c>
      <c r="R70" s="15">
        <v>45547</v>
      </c>
      <c r="S70" s="13" t="s">
        <v>264</v>
      </c>
      <c r="T70" s="13" t="s">
        <v>28</v>
      </c>
      <c r="U70" s="16">
        <v>5700.01</v>
      </c>
    </row>
    <row r="71" spans="1:21" ht="18" hidden="1" x14ac:dyDescent="0.25">
      <c r="A71" s="13" t="s">
        <v>592</v>
      </c>
      <c r="B71" s="13" t="s">
        <v>278</v>
      </c>
      <c r="C71" s="14" t="s">
        <v>593</v>
      </c>
      <c r="D71" s="13" t="s">
        <v>594</v>
      </c>
      <c r="E71" s="13" t="s">
        <v>595</v>
      </c>
      <c r="F71" s="13" t="s">
        <v>596</v>
      </c>
      <c r="G71" s="13" t="s">
        <v>27</v>
      </c>
      <c r="H71" s="15">
        <v>35994</v>
      </c>
      <c r="I71" s="17" t="str">
        <f t="shared" si="0"/>
        <v>LAAA980718</v>
      </c>
      <c r="J71" s="13" t="s">
        <v>597</v>
      </c>
      <c r="K71" s="13" t="s">
        <v>598</v>
      </c>
      <c r="L71" s="13">
        <v>38705</v>
      </c>
      <c r="M71" s="17"/>
      <c r="N71" s="17"/>
      <c r="O71" s="13" t="s">
        <v>252</v>
      </c>
      <c r="P71" s="13" t="s">
        <v>264</v>
      </c>
      <c r="Q71" s="15">
        <v>45292</v>
      </c>
      <c r="R71" s="15">
        <v>45547</v>
      </c>
      <c r="S71" s="13" t="s">
        <v>264</v>
      </c>
      <c r="T71" s="13" t="s">
        <v>28</v>
      </c>
      <c r="U71" s="16">
        <v>5700.01</v>
      </c>
    </row>
    <row r="72" spans="1:21" ht="18" hidden="1" x14ac:dyDescent="0.25">
      <c r="A72" s="13" t="s">
        <v>599</v>
      </c>
      <c r="B72" s="13" t="s">
        <v>278</v>
      </c>
      <c r="C72" s="14" t="s">
        <v>600</v>
      </c>
      <c r="D72" s="13" t="s">
        <v>601</v>
      </c>
      <c r="E72" s="13" t="s">
        <v>346</v>
      </c>
      <c r="F72" s="13" t="s">
        <v>602</v>
      </c>
      <c r="G72" s="13" t="s">
        <v>27</v>
      </c>
      <c r="H72" s="15">
        <v>28079</v>
      </c>
      <c r="I72" s="17" t="str">
        <f t="shared" si="0"/>
        <v>RUHE761115</v>
      </c>
      <c r="J72" s="13" t="s">
        <v>603</v>
      </c>
      <c r="K72" s="13" t="s">
        <v>604</v>
      </c>
      <c r="L72" s="13">
        <v>38700</v>
      </c>
      <c r="M72" s="17"/>
      <c r="N72" s="17"/>
      <c r="O72" s="13" t="s">
        <v>252</v>
      </c>
      <c r="P72" s="13" t="s">
        <v>264</v>
      </c>
      <c r="Q72" s="15">
        <v>45292</v>
      </c>
      <c r="R72" s="15">
        <v>45547</v>
      </c>
      <c r="S72" s="13" t="s">
        <v>264</v>
      </c>
      <c r="T72" s="13" t="s">
        <v>28</v>
      </c>
      <c r="U72" s="16">
        <v>5700.01</v>
      </c>
    </row>
    <row r="73" spans="1:21" ht="18" hidden="1" x14ac:dyDescent="0.25">
      <c r="A73" s="13" t="s">
        <v>605</v>
      </c>
      <c r="B73" s="13" t="s">
        <v>278</v>
      </c>
      <c r="C73" s="14" t="s">
        <v>606</v>
      </c>
      <c r="D73" s="13" t="s">
        <v>607</v>
      </c>
      <c r="E73" s="13" t="s">
        <v>608</v>
      </c>
      <c r="F73" s="13" t="s">
        <v>609</v>
      </c>
      <c r="G73" s="13" t="s">
        <v>342</v>
      </c>
      <c r="H73" s="15">
        <v>32035</v>
      </c>
      <c r="I73" s="17" t="str">
        <f t="shared" si="0"/>
        <v>BAAE870915</v>
      </c>
      <c r="J73" s="13" t="s">
        <v>610</v>
      </c>
      <c r="K73" s="13" t="s">
        <v>611</v>
      </c>
      <c r="L73" s="13">
        <v>38708</v>
      </c>
      <c r="M73" s="17">
        <v>4661310097</v>
      </c>
      <c r="N73" s="17"/>
      <c r="O73" s="13" t="s">
        <v>252</v>
      </c>
      <c r="P73" s="13" t="s">
        <v>264</v>
      </c>
      <c r="Q73" s="15">
        <v>45292</v>
      </c>
      <c r="R73" s="15">
        <v>45547</v>
      </c>
      <c r="S73" s="13" t="s">
        <v>264</v>
      </c>
      <c r="T73" s="13" t="s">
        <v>28</v>
      </c>
      <c r="U73" s="16">
        <v>5700.01</v>
      </c>
    </row>
    <row r="74" spans="1:21" ht="18" hidden="1" x14ac:dyDescent="0.25">
      <c r="A74" s="13" t="s">
        <v>612</v>
      </c>
      <c r="B74" s="13" t="s">
        <v>278</v>
      </c>
      <c r="C74" s="14" t="s">
        <v>136</v>
      </c>
      <c r="D74" s="13" t="s">
        <v>608</v>
      </c>
      <c r="E74" s="13" t="s">
        <v>613</v>
      </c>
      <c r="F74" s="13" t="s">
        <v>614</v>
      </c>
      <c r="G74" s="13" t="s">
        <v>27</v>
      </c>
      <c r="H74" s="15">
        <v>24337</v>
      </c>
      <c r="I74" s="17" t="str">
        <f t="shared" si="0"/>
        <v>AETD660818</v>
      </c>
      <c r="J74" s="13" t="s">
        <v>615</v>
      </c>
      <c r="K74" s="13" t="s">
        <v>611</v>
      </c>
      <c r="L74" s="13">
        <v>38708</v>
      </c>
      <c r="M74" s="17">
        <v>4661310097</v>
      </c>
      <c r="N74" s="17"/>
      <c r="O74" s="13" t="s">
        <v>252</v>
      </c>
      <c r="P74" s="13" t="s">
        <v>264</v>
      </c>
      <c r="Q74" s="15">
        <v>45292</v>
      </c>
      <c r="R74" s="15">
        <v>45547</v>
      </c>
      <c r="S74" s="13" t="s">
        <v>264</v>
      </c>
      <c r="T74" s="13" t="s">
        <v>28</v>
      </c>
      <c r="U74" s="16">
        <v>5700.01</v>
      </c>
    </row>
    <row r="75" spans="1:21" ht="18" hidden="1" x14ac:dyDescent="0.25">
      <c r="A75" s="13" t="s">
        <v>616</v>
      </c>
      <c r="B75" s="13" t="s">
        <v>278</v>
      </c>
      <c r="C75" s="14" t="s">
        <v>617</v>
      </c>
      <c r="D75" s="13" t="s">
        <v>330</v>
      </c>
      <c r="E75" s="13" t="s">
        <v>340</v>
      </c>
      <c r="F75" s="13" t="s">
        <v>618</v>
      </c>
      <c r="G75" s="13" t="s">
        <v>27</v>
      </c>
      <c r="H75" s="15">
        <v>29557</v>
      </c>
      <c r="I75" s="17" t="str">
        <f t="shared" si="0"/>
        <v>MOLJ801202</v>
      </c>
      <c r="J75" s="13" t="s">
        <v>619</v>
      </c>
      <c r="K75" s="13" t="s">
        <v>620</v>
      </c>
      <c r="L75" s="13">
        <v>38725</v>
      </c>
      <c r="M75" s="17"/>
      <c r="N75" s="17"/>
      <c r="O75" s="13" t="s">
        <v>252</v>
      </c>
      <c r="P75" s="13" t="s">
        <v>264</v>
      </c>
      <c r="Q75" s="15">
        <v>45292</v>
      </c>
      <c r="R75" s="15">
        <v>45547</v>
      </c>
      <c r="S75" s="13" t="s">
        <v>264</v>
      </c>
      <c r="T75" s="13" t="s">
        <v>28</v>
      </c>
      <c r="U75" s="16">
        <v>5700.01</v>
      </c>
    </row>
    <row r="76" spans="1:21" ht="18" hidden="1" x14ac:dyDescent="0.25">
      <c r="A76" s="13" t="s">
        <v>621</v>
      </c>
      <c r="B76" s="13" t="s">
        <v>278</v>
      </c>
      <c r="C76" s="14" t="s">
        <v>622</v>
      </c>
      <c r="D76" s="13" t="s">
        <v>308</v>
      </c>
      <c r="E76" s="13" t="s">
        <v>623</v>
      </c>
      <c r="F76" s="13" t="s">
        <v>624</v>
      </c>
      <c r="G76" s="13" t="s">
        <v>342</v>
      </c>
      <c r="H76" s="15">
        <v>24740</v>
      </c>
      <c r="I76" s="17" t="str">
        <f t="shared" si="0"/>
        <v>MOFA670925</v>
      </c>
      <c r="J76" s="13" t="s">
        <v>625</v>
      </c>
      <c r="K76" s="13" t="s">
        <v>620</v>
      </c>
      <c r="L76" s="13">
        <v>38725</v>
      </c>
      <c r="M76" s="17"/>
      <c r="N76" s="17"/>
      <c r="O76" s="13" t="s">
        <v>252</v>
      </c>
      <c r="P76" s="13" t="s">
        <v>264</v>
      </c>
      <c r="Q76" s="15">
        <v>45292</v>
      </c>
      <c r="R76" s="15">
        <v>45547</v>
      </c>
      <c r="S76" s="13" t="s">
        <v>264</v>
      </c>
      <c r="T76" s="13" t="s">
        <v>28</v>
      </c>
      <c r="U76" s="16">
        <v>5700.01</v>
      </c>
    </row>
    <row r="77" spans="1:21" ht="18" x14ac:dyDescent="0.25">
      <c r="A77" s="13" t="s">
        <v>626</v>
      </c>
      <c r="B77" s="13" t="s">
        <v>278</v>
      </c>
      <c r="C77" s="14" t="s">
        <v>368</v>
      </c>
      <c r="D77" s="13" t="s">
        <v>627</v>
      </c>
      <c r="E77" s="13" t="s">
        <v>330</v>
      </c>
      <c r="F77" s="13" t="s">
        <v>628</v>
      </c>
      <c r="G77" s="13" t="s">
        <v>27</v>
      </c>
      <c r="H77" s="15">
        <v>20899</v>
      </c>
      <c r="I77" s="17" t="str">
        <f t="shared" si="0"/>
        <v>PEMC570320</v>
      </c>
      <c r="J77" s="13" t="s">
        <v>629</v>
      </c>
      <c r="K77" s="13" t="s">
        <v>630</v>
      </c>
      <c r="L77" s="13">
        <v>38710</v>
      </c>
      <c r="M77" s="17"/>
      <c r="N77" s="17"/>
      <c r="O77" s="13" t="s">
        <v>252</v>
      </c>
      <c r="P77" s="13" t="s">
        <v>264</v>
      </c>
      <c r="Q77" s="15">
        <v>45292</v>
      </c>
      <c r="R77" s="15">
        <v>45547</v>
      </c>
      <c r="S77" s="13" t="s">
        <v>264</v>
      </c>
      <c r="T77" s="13" t="s">
        <v>28</v>
      </c>
      <c r="U77" s="16">
        <v>5700.01</v>
      </c>
    </row>
    <row r="78" spans="1:21" ht="18" hidden="1" x14ac:dyDescent="0.25">
      <c r="A78" s="13" t="s">
        <v>631</v>
      </c>
      <c r="B78" s="13" t="s">
        <v>278</v>
      </c>
      <c r="C78" s="14" t="s">
        <v>632</v>
      </c>
      <c r="D78" s="13" t="s">
        <v>633</v>
      </c>
      <c r="E78" s="13" t="s">
        <v>634</v>
      </c>
      <c r="F78" s="13" t="s">
        <v>635</v>
      </c>
      <c r="G78" s="13" t="s">
        <v>27</v>
      </c>
      <c r="H78" s="15">
        <v>38221</v>
      </c>
      <c r="I78" s="17" t="str">
        <f t="shared" si="0"/>
        <v>COEC040822</v>
      </c>
      <c r="J78" s="13" t="s">
        <v>636</v>
      </c>
      <c r="K78" s="13" t="s">
        <v>363</v>
      </c>
      <c r="L78" s="13">
        <v>38704</v>
      </c>
      <c r="M78" s="17"/>
      <c r="N78" s="17"/>
      <c r="O78" s="13" t="s">
        <v>252</v>
      </c>
      <c r="P78" s="13" t="s">
        <v>264</v>
      </c>
      <c r="Q78" s="15">
        <v>45292</v>
      </c>
      <c r="R78" s="15">
        <v>45547</v>
      </c>
      <c r="S78" s="13" t="s">
        <v>264</v>
      </c>
      <c r="T78" s="13" t="s">
        <v>28</v>
      </c>
      <c r="U78" s="16">
        <v>5700.01</v>
      </c>
    </row>
    <row r="79" spans="1:21" ht="18" hidden="1" x14ac:dyDescent="0.25">
      <c r="A79" s="13" t="s">
        <v>637</v>
      </c>
      <c r="B79" s="13" t="s">
        <v>278</v>
      </c>
      <c r="C79" s="14" t="s">
        <v>638</v>
      </c>
      <c r="D79" s="13" t="s">
        <v>408</v>
      </c>
      <c r="E79" s="13" t="s">
        <v>608</v>
      </c>
      <c r="F79" s="13" t="s">
        <v>639</v>
      </c>
      <c r="G79" s="13" t="s">
        <v>342</v>
      </c>
      <c r="H79" s="15" t="s">
        <v>640</v>
      </c>
      <c r="I79" s="17" t="str">
        <f t="shared" si="0"/>
        <v>LAAP621024</v>
      </c>
      <c r="J79" s="13" t="s">
        <v>641</v>
      </c>
      <c r="K79" s="13" t="s">
        <v>611</v>
      </c>
      <c r="L79" s="13">
        <v>38708</v>
      </c>
      <c r="M79" s="17">
        <v>4661209280</v>
      </c>
      <c r="N79" s="17"/>
      <c r="O79" s="13" t="s">
        <v>252</v>
      </c>
      <c r="P79" s="13" t="s">
        <v>264</v>
      </c>
      <c r="Q79" s="15">
        <v>45292</v>
      </c>
      <c r="R79" s="15">
        <v>45547</v>
      </c>
      <c r="S79" s="13" t="s">
        <v>264</v>
      </c>
      <c r="T79" s="13" t="s">
        <v>28</v>
      </c>
      <c r="U79" s="16">
        <v>5700.01</v>
      </c>
    </row>
    <row r="80" spans="1:21" ht="18" hidden="1" x14ac:dyDescent="0.25">
      <c r="A80" s="13" t="s">
        <v>642</v>
      </c>
      <c r="B80" s="13" t="s">
        <v>278</v>
      </c>
      <c r="C80" s="14" t="s">
        <v>368</v>
      </c>
      <c r="D80" s="13" t="s">
        <v>608</v>
      </c>
      <c r="E80" s="13" t="s">
        <v>356</v>
      </c>
      <c r="F80" s="13" t="s">
        <v>643</v>
      </c>
      <c r="G80" s="13" t="s">
        <v>27</v>
      </c>
      <c r="H80" s="15">
        <v>31216</v>
      </c>
      <c r="I80" s="17" t="str">
        <f t="shared" si="0"/>
        <v>AERC850618</v>
      </c>
      <c r="J80" s="13" t="s">
        <v>644</v>
      </c>
      <c r="K80" s="13" t="s">
        <v>611</v>
      </c>
      <c r="L80" s="13">
        <v>38708</v>
      </c>
      <c r="M80" s="17">
        <v>4661345338</v>
      </c>
      <c r="N80" s="17"/>
      <c r="O80" s="13" t="s">
        <v>252</v>
      </c>
      <c r="P80" s="13" t="s">
        <v>264</v>
      </c>
      <c r="Q80" s="15">
        <v>45292</v>
      </c>
      <c r="R80" s="15">
        <v>45547</v>
      </c>
      <c r="S80" s="13" t="s">
        <v>264</v>
      </c>
      <c r="T80" s="13" t="s">
        <v>28</v>
      </c>
      <c r="U80" s="16">
        <v>5700.01</v>
      </c>
    </row>
    <row r="81" spans="1:21" ht="18" hidden="1" x14ac:dyDescent="0.25">
      <c r="A81" s="13" t="s">
        <v>645</v>
      </c>
      <c r="B81" s="13" t="s">
        <v>278</v>
      </c>
      <c r="C81" s="14" t="s">
        <v>468</v>
      </c>
      <c r="D81" s="13" t="s">
        <v>607</v>
      </c>
      <c r="E81" s="13" t="s">
        <v>356</v>
      </c>
      <c r="F81" s="13" t="s">
        <v>646</v>
      </c>
      <c r="G81" s="13" t="s">
        <v>27</v>
      </c>
      <c r="H81" s="15">
        <v>27419</v>
      </c>
      <c r="I81" s="17" t="str">
        <f t="shared" si="0"/>
        <v>BARP750125</v>
      </c>
      <c r="J81" s="13" t="s">
        <v>647</v>
      </c>
      <c r="K81" s="13" t="s">
        <v>611</v>
      </c>
      <c r="L81" s="13">
        <v>38708</v>
      </c>
      <c r="M81" s="17">
        <v>4662030883</v>
      </c>
      <c r="N81" s="17"/>
      <c r="O81" s="13" t="s">
        <v>252</v>
      </c>
      <c r="P81" s="13" t="s">
        <v>264</v>
      </c>
      <c r="Q81" s="15">
        <v>45292</v>
      </c>
      <c r="R81" s="15">
        <v>45547</v>
      </c>
      <c r="S81" s="13" t="s">
        <v>264</v>
      </c>
      <c r="T81" s="13" t="s">
        <v>28</v>
      </c>
      <c r="U81" s="16">
        <v>5700.01</v>
      </c>
    </row>
    <row r="82" spans="1:21" ht="18" hidden="1" x14ac:dyDescent="0.25">
      <c r="A82" s="13" t="s">
        <v>648</v>
      </c>
      <c r="B82" s="13" t="s">
        <v>278</v>
      </c>
      <c r="C82" s="14" t="s">
        <v>649</v>
      </c>
      <c r="D82" s="13" t="s">
        <v>224</v>
      </c>
      <c r="E82" s="13" t="s">
        <v>534</v>
      </c>
      <c r="F82" s="13" t="s">
        <v>650</v>
      </c>
      <c r="G82" s="13" t="s">
        <v>27</v>
      </c>
      <c r="H82" s="15">
        <v>34372</v>
      </c>
      <c r="I82" s="17" t="str">
        <f t="shared" si="0"/>
        <v>CAMJ940207</v>
      </c>
      <c r="J82" s="13" t="s">
        <v>651</v>
      </c>
      <c r="K82" s="13" t="s">
        <v>611</v>
      </c>
      <c r="L82" s="13">
        <v>38708</v>
      </c>
      <c r="M82" s="17">
        <v>4661193515</v>
      </c>
      <c r="N82" s="17"/>
      <c r="O82" s="13" t="s">
        <v>252</v>
      </c>
      <c r="P82" s="13" t="s">
        <v>264</v>
      </c>
      <c r="Q82" s="15">
        <v>45292</v>
      </c>
      <c r="R82" s="15">
        <v>45547</v>
      </c>
      <c r="S82" s="13" t="s">
        <v>264</v>
      </c>
      <c r="T82" s="13" t="s">
        <v>28</v>
      </c>
      <c r="U82" s="16">
        <v>5700.01</v>
      </c>
    </row>
    <row r="83" spans="1:21" ht="18" hidden="1" x14ac:dyDescent="0.25">
      <c r="A83" s="13" t="s">
        <v>652</v>
      </c>
      <c r="B83" s="13" t="s">
        <v>278</v>
      </c>
      <c r="C83" s="14" t="s">
        <v>325</v>
      </c>
      <c r="D83" s="13" t="s">
        <v>313</v>
      </c>
      <c r="E83" s="13" t="s">
        <v>307</v>
      </c>
      <c r="F83" s="13" t="s">
        <v>653</v>
      </c>
      <c r="G83" s="13" t="s">
        <v>27</v>
      </c>
      <c r="H83" s="15">
        <v>34918</v>
      </c>
      <c r="I83" s="17" t="str">
        <f t="shared" si="0"/>
        <v>SAMG950807</v>
      </c>
      <c r="J83" s="13" t="s">
        <v>641</v>
      </c>
      <c r="K83" s="13" t="s">
        <v>611</v>
      </c>
      <c r="L83" s="13">
        <v>38708</v>
      </c>
      <c r="M83" s="17">
        <v>4662350838</v>
      </c>
      <c r="N83" s="17"/>
      <c r="O83" s="13" t="s">
        <v>252</v>
      </c>
      <c r="P83" s="13" t="s">
        <v>264</v>
      </c>
      <c r="Q83" s="15">
        <v>45292</v>
      </c>
      <c r="R83" s="15">
        <v>45547</v>
      </c>
      <c r="S83" s="13" t="s">
        <v>264</v>
      </c>
      <c r="T83" s="13" t="s">
        <v>28</v>
      </c>
      <c r="U83" s="16">
        <v>5700.01</v>
      </c>
    </row>
    <row r="84" spans="1:21" ht="18" hidden="1" x14ac:dyDescent="0.25">
      <c r="A84" s="13" t="s">
        <v>654</v>
      </c>
      <c r="B84" s="13" t="s">
        <v>278</v>
      </c>
      <c r="C84" s="14" t="s">
        <v>655</v>
      </c>
      <c r="D84" s="13" t="s">
        <v>607</v>
      </c>
      <c r="E84" s="13" t="s">
        <v>356</v>
      </c>
      <c r="F84" s="13" t="s">
        <v>656</v>
      </c>
      <c r="G84" s="13" t="s">
        <v>27</v>
      </c>
      <c r="H84" s="15">
        <v>32187</v>
      </c>
      <c r="I84" s="17" t="str">
        <f t="shared" si="0"/>
        <v>BARV880214</v>
      </c>
      <c r="J84" s="13" t="s">
        <v>657</v>
      </c>
      <c r="K84" s="13" t="s">
        <v>611</v>
      </c>
      <c r="L84" s="13">
        <v>38708</v>
      </c>
      <c r="M84" s="17">
        <v>4661179491</v>
      </c>
      <c r="N84" s="17"/>
      <c r="O84" s="13" t="s">
        <v>252</v>
      </c>
      <c r="P84" s="13" t="s">
        <v>264</v>
      </c>
      <c r="Q84" s="15">
        <v>45292</v>
      </c>
      <c r="R84" s="15">
        <v>45547</v>
      </c>
      <c r="S84" s="13" t="s">
        <v>264</v>
      </c>
      <c r="T84" s="13" t="s">
        <v>28</v>
      </c>
      <c r="U84" s="16">
        <v>5700.01</v>
      </c>
    </row>
    <row r="85" spans="1:21" ht="18" hidden="1" x14ac:dyDescent="0.25">
      <c r="A85" s="13" t="s">
        <v>658</v>
      </c>
      <c r="B85" s="13" t="s">
        <v>278</v>
      </c>
      <c r="C85" s="14" t="s">
        <v>587</v>
      </c>
      <c r="D85" s="13" t="s">
        <v>659</v>
      </c>
      <c r="E85" s="13" t="s">
        <v>346</v>
      </c>
      <c r="F85" s="13" t="s">
        <v>660</v>
      </c>
      <c r="G85" s="13" t="s">
        <v>27</v>
      </c>
      <c r="H85" s="15">
        <v>30288</v>
      </c>
      <c r="I85" s="17" t="str">
        <f t="shared" si="0"/>
        <v>JIHA821203</v>
      </c>
      <c r="J85" s="13" t="s">
        <v>661</v>
      </c>
      <c r="K85" s="13" t="s">
        <v>611</v>
      </c>
      <c r="L85" s="13">
        <v>38708</v>
      </c>
      <c r="M85" s="17">
        <v>4661208229</v>
      </c>
      <c r="N85" s="17"/>
      <c r="O85" s="13" t="s">
        <v>252</v>
      </c>
      <c r="P85" s="13" t="s">
        <v>264</v>
      </c>
      <c r="Q85" s="15">
        <v>45292</v>
      </c>
      <c r="R85" s="15">
        <v>45547</v>
      </c>
      <c r="S85" s="13" t="s">
        <v>264</v>
      </c>
      <c r="T85" s="13" t="s">
        <v>28</v>
      </c>
      <c r="U85" s="16">
        <v>5700.01</v>
      </c>
    </row>
    <row r="86" spans="1:21" ht="18" hidden="1" x14ac:dyDescent="0.25">
      <c r="A86" s="13" t="s">
        <v>662</v>
      </c>
      <c r="B86" s="13" t="s">
        <v>278</v>
      </c>
      <c r="C86" s="14" t="s">
        <v>663</v>
      </c>
      <c r="D86" s="13" t="s">
        <v>566</v>
      </c>
      <c r="E86" s="13" t="s">
        <v>664</v>
      </c>
      <c r="F86" s="13" t="s">
        <v>665</v>
      </c>
      <c r="G86" s="13" t="s">
        <v>27</v>
      </c>
      <c r="H86" s="15">
        <v>27364</v>
      </c>
      <c r="I86" s="17" t="str">
        <f t="shared" si="0"/>
        <v>CEVI741201</v>
      </c>
      <c r="J86" s="13" t="s">
        <v>666</v>
      </c>
      <c r="K86" s="13" t="s">
        <v>611</v>
      </c>
      <c r="L86" s="13">
        <v>38708</v>
      </c>
      <c r="M86" s="17">
        <v>4661052441</v>
      </c>
      <c r="N86" s="17"/>
      <c r="O86" s="13" t="s">
        <v>252</v>
      </c>
      <c r="P86" s="13" t="s">
        <v>264</v>
      </c>
      <c r="Q86" s="15">
        <v>45292</v>
      </c>
      <c r="R86" s="15">
        <v>45547</v>
      </c>
      <c r="S86" s="13" t="s">
        <v>264</v>
      </c>
      <c r="T86" s="13" t="s">
        <v>28</v>
      </c>
      <c r="U86" s="16">
        <v>5700.01</v>
      </c>
    </row>
    <row r="87" spans="1:21" ht="18" hidden="1" x14ac:dyDescent="0.25">
      <c r="A87" s="13" t="s">
        <v>667</v>
      </c>
      <c r="B87" s="13" t="s">
        <v>278</v>
      </c>
      <c r="C87" s="14" t="s">
        <v>668</v>
      </c>
      <c r="D87" s="13" t="s">
        <v>170</v>
      </c>
      <c r="E87" s="17"/>
      <c r="F87" s="13" t="s">
        <v>669</v>
      </c>
      <c r="G87" s="13" t="s">
        <v>27</v>
      </c>
      <c r="H87" s="15">
        <v>24604</v>
      </c>
      <c r="I87" s="17" t="str">
        <f t="shared" si="0"/>
        <v>GOXS670512</v>
      </c>
      <c r="J87" s="13" t="s">
        <v>670</v>
      </c>
      <c r="K87" s="13" t="s">
        <v>671</v>
      </c>
      <c r="L87" s="13">
        <v>38700</v>
      </c>
      <c r="M87" s="17">
        <v>4661196207</v>
      </c>
      <c r="N87" s="17"/>
      <c r="O87" s="13" t="s">
        <v>252</v>
      </c>
      <c r="P87" s="13" t="s">
        <v>264</v>
      </c>
      <c r="Q87" s="15">
        <v>45292</v>
      </c>
      <c r="R87" s="15">
        <v>45547</v>
      </c>
      <c r="S87" s="13" t="s">
        <v>264</v>
      </c>
      <c r="T87" s="13" t="s">
        <v>28</v>
      </c>
      <c r="U87" s="16">
        <v>5700.01</v>
      </c>
    </row>
    <row r="88" spans="1:21" ht="18" hidden="1" x14ac:dyDescent="0.25">
      <c r="A88" s="13" t="s">
        <v>672</v>
      </c>
      <c r="B88" s="13" t="s">
        <v>278</v>
      </c>
      <c r="C88" s="14" t="s">
        <v>673</v>
      </c>
      <c r="D88" s="13" t="s">
        <v>204</v>
      </c>
      <c r="E88" s="13" t="s">
        <v>534</v>
      </c>
      <c r="F88" s="13" t="s">
        <v>674</v>
      </c>
      <c r="G88" s="13" t="s">
        <v>27</v>
      </c>
      <c r="H88" s="15">
        <v>31909</v>
      </c>
      <c r="I88" s="17" t="str">
        <f t="shared" si="0"/>
        <v>MEML870512</v>
      </c>
      <c r="J88" s="13" t="s">
        <v>675</v>
      </c>
      <c r="K88" s="13" t="s">
        <v>611</v>
      </c>
      <c r="L88" s="13">
        <v>38700</v>
      </c>
      <c r="M88" s="17">
        <v>4661524767</v>
      </c>
      <c r="N88" s="17"/>
      <c r="O88" s="13" t="s">
        <v>252</v>
      </c>
      <c r="P88" s="13" t="s">
        <v>264</v>
      </c>
      <c r="Q88" s="15">
        <v>45292</v>
      </c>
      <c r="R88" s="15">
        <v>45547</v>
      </c>
      <c r="S88" s="13" t="s">
        <v>264</v>
      </c>
      <c r="T88" s="13" t="s">
        <v>28</v>
      </c>
      <c r="U88" s="16">
        <v>5700.01</v>
      </c>
    </row>
    <row r="89" spans="1:21" ht="18" hidden="1" x14ac:dyDescent="0.25">
      <c r="A89" s="13" t="s">
        <v>676</v>
      </c>
      <c r="B89" s="13" t="s">
        <v>278</v>
      </c>
      <c r="C89" s="14" t="s">
        <v>677</v>
      </c>
      <c r="D89" s="13" t="s">
        <v>678</v>
      </c>
      <c r="E89" s="13" t="s">
        <v>679</v>
      </c>
      <c r="F89" s="13" t="s">
        <v>680</v>
      </c>
      <c r="G89" s="13" t="s">
        <v>27</v>
      </c>
      <c r="H89" s="15">
        <v>17605</v>
      </c>
      <c r="I89" s="17" t="str">
        <f t="shared" si="0"/>
        <v>AAML480313</v>
      </c>
      <c r="J89" s="13" t="s">
        <v>681</v>
      </c>
      <c r="K89" s="13" t="s">
        <v>671</v>
      </c>
      <c r="L89" s="13">
        <v>38700</v>
      </c>
      <c r="M89" s="17">
        <v>8062281112</v>
      </c>
      <c r="N89" s="17"/>
      <c r="O89" s="13" t="s">
        <v>252</v>
      </c>
      <c r="P89" s="13" t="s">
        <v>264</v>
      </c>
      <c r="Q89" s="15">
        <v>45292</v>
      </c>
      <c r="R89" s="15">
        <v>45547</v>
      </c>
      <c r="S89" s="13" t="s">
        <v>264</v>
      </c>
      <c r="T89" s="13" t="s">
        <v>28</v>
      </c>
      <c r="U89" s="16">
        <v>5700.01</v>
      </c>
    </row>
    <row r="90" spans="1:21" ht="18" hidden="1" x14ac:dyDescent="0.25">
      <c r="A90" s="13" t="s">
        <v>682</v>
      </c>
      <c r="B90" s="13" t="s">
        <v>278</v>
      </c>
      <c r="C90" s="14" t="s">
        <v>683</v>
      </c>
      <c r="D90" s="13" t="s">
        <v>684</v>
      </c>
      <c r="E90" s="17"/>
      <c r="F90" s="13" t="s">
        <v>685</v>
      </c>
      <c r="G90" s="13" t="s">
        <v>27</v>
      </c>
      <c r="H90" s="15">
        <v>19838</v>
      </c>
      <c r="I90" s="17" t="str">
        <f t="shared" si="0"/>
        <v>COXA540424</v>
      </c>
      <c r="J90" s="13" t="s">
        <v>686</v>
      </c>
      <c r="K90" s="13" t="s">
        <v>671</v>
      </c>
      <c r="L90" s="13">
        <v>38700</v>
      </c>
      <c r="M90" s="17">
        <v>4662371835</v>
      </c>
      <c r="N90" s="17"/>
      <c r="O90" s="13" t="s">
        <v>252</v>
      </c>
      <c r="P90" s="13" t="s">
        <v>264</v>
      </c>
      <c r="Q90" s="15">
        <v>45292</v>
      </c>
      <c r="R90" s="15">
        <v>45547</v>
      </c>
      <c r="S90" s="13" t="s">
        <v>264</v>
      </c>
      <c r="T90" s="13" t="s">
        <v>28</v>
      </c>
      <c r="U90" s="16">
        <v>5700.01</v>
      </c>
    </row>
    <row r="91" spans="1:21" ht="18" hidden="1" x14ac:dyDescent="0.25">
      <c r="A91" s="13" t="s">
        <v>687</v>
      </c>
      <c r="B91" s="13" t="s">
        <v>278</v>
      </c>
      <c r="C91" s="14" t="s">
        <v>688</v>
      </c>
      <c r="D91" s="13" t="s">
        <v>391</v>
      </c>
      <c r="E91" s="13" t="s">
        <v>346</v>
      </c>
      <c r="F91" s="13" t="s">
        <v>689</v>
      </c>
      <c r="G91" s="13" t="s">
        <v>342</v>
      </c>
      <c r="H91" s="15">
        <v>30386</v>
      </c>
      <c r="I91" s="17" t="str">
        <f t="shared" si="0"/>
        <v>CAHM830311</v>
      </c>
      <c r="J91" s="13" t="s">
        <v>690</v>
      </c>
      <c r="K91" s="13" t="s">
        <v>691</v>
      </c>
      <c r="L91" s="13">
        <v>38714</v>
      </c>
      <c r="M91" s="17"/>
      <c r="N91" s="17"/>
      <c r="O91" s="13" t="s">
        <v>252</v>
      </c>
      <c r="P91" s="13" t="s">
        <v>264</v>
      </c>
      <c r="Q91" s="15">
        <v>45292</v>
      </c>
      <c r="R91" s="15">
        <v>45547</v>
      </c>
      <c r="S91" s="13" t="s">
        <v>264</v>
      </c>
      <c r="T91" s="13" t="s">
        <v>28</v>
      </c>
      <c r="U91" s="16">
        <v>5700.01</v>
      </c>
    </row>
    <row r="92" spans="1:21" ht="18" hidden="1" x14ac:dyDescent="0.25">
      <c r="A92" s="13" t="s">
        <v>692</v>
      </c>
      <c r="B92" s="13" t="s">
        <v>278</v>
      </c>
      <c r="C92" s="14" t="s">
        <v>229</v>
      </c>
      <c r="D92" s="13" t="s">
        <v>693</v>
      </c>
      <c r="E92" s="13" t="s">
        <v>356</v>
      </c>
      <c r="F92" s="13" t="s">
        <v>694</v>
      </c>
      <c r="G92" s="13" t="s">
        <v>27</v>
      </c>
      <c r="H92" s="15">
        <v>18895</v>
      </c>
      <c r="I92" s="17" t="str">
        <f t="shared" si="0"/>
        <v>TARA510924</v>
      </c>
      <c r="J92" s="13" t="s">
        <v>695</v>
      </c>
      <c r="K92" s="13" t="s">
        <v>691</v>
      </c>
      <c r="L92" s="13">
        <v>38714</v>
      </c>
      <c r="M92" s="17"/>
      <c r="N92" s="17"/>
      <c r="O92" s="13" t="s">
        <v>252</v>
      </c>
      <c r="P92" s="13" t="s">
        <v>264</v>
      </c>
      <c r="Q92" s="15">
        <v>45292</v>
      </c>
      <c r="R92" s="15">
        <v>45547</v>
      </c>
      <c r="S92" s="13" t="s">
        <v>264</v>
      </c>
      <c r="T92" s="13" t="s">
        <v>28</v>
      </c>
      <c r="U92" s="16">
        <v>5700.01</v>
      </c>
    </row>
    <row r="93" spans="1:21" ht="18" hidden="1" x14ac:dyDescent="0.25">
      <c r="A93" s="13" t="s">
        <v>696</v>
      </c>
      <c r="B93" s="13" t="s">
        <v>278</v>
      </c>
      <c r="C93" s="14" t="s">
        <v>697</v>
      </c>
      <c r="D93" s="13" t="s">
        <v>40</v>
      </c>
      <c r="E93" s="13" t="s">
        <v>613</v>
      </c>
      <c r="F93" s="13" t="s">
        <v>698</v>
      </c>
      <c r="G93" s="13" t="s">
        <v>27</v>
      </c>
      <c r="H93" s="15">
        <v>22348</v>
      </c>
      <c r="I93" s="17" t="str">
        <f t="shared" si="0"/>
        <v>HETC610308</v>
      </c>
      <c r="J93" s="13" t="s">
        <v>699</v>
      </c>
      <c r="K93" s="13" t="s">
        <v>691</v>
      </c>
      <c r="L93" s="13">
        <v>38714</v>
      </c>
      <c r="M93" s="17"/>
      <c r="N93" s="17"/>
      <c r="O93" s="13" t="s">
        <v>252</v>
      </c>
      <c r="P93" s="13" t="s">
        <v>264</v>
      </c>
      <c r="Q93" s="15">
        <v>45292</v>
      </c>
      <c r="R93" s="15">
        <v>45547</v>
      </c>
      <c r="S93" s="13" t="s">
        <v>264</v>
      </c>
      <c r="T93" s="13" t="s">
        <v>28</v>
      </c>
      <c r="U93" s="16">
        <v>5700.01</v>
      </c>
    </row>
    <row r="94" spans="1:21" ht="18" hidden="1" x14ac:dyDescent="0.25">
      <c r="A94" s="13" t="s">
        <v>700</v>
      </c>
      <c r="B94" s="13" t="s">
        <v>278</v>
      </c>
      <c r="C94" s="14" t="s">
        <v>701</v>
      </c>
      <c r="D94" s="13" t="s">
        <v>67</v>
      </c>
      <c r="E94" s="13" t="s">
        <v>390</v>
      </c>
      <c r="F94" s="13" t="s">
        <v>702</v>
      </c>
      <c r="G94" s="13" t="s">
        <v>27</v>
      </c>
      <c r="H94" s="15">
        <v>28082</v>
      </c>
      <c r="I94" s="17" t="str">
        <f t="shared" si="0"/>
        <v>MAPZ761118</v>
      </c>
      <c r="J94" s="13" t="s">
        <v>703</v>
      </c>
      <c r="K94" s="13" t="s">
        <v>691</v>
      </c>
      <c r="L94" s="13">
        <v>38714</v>
      </c>
      <c r="M94" s="17"/>
      <c r="N94" s="17"/>
      <c r="O94" s="13" t="s">
        <v>252</v>
      </c>
      <c r="P94" s="13" t="s">
        <v>264</v>
      </c>
      <c r="Q94" s="15">
        <v>45292</v>
      </c>
      <c r="R94" s="15">
        <v>45547</v>
      </c>
      <c r="S94" s="13" t="s">
        <v>264</v>
      </c>
      <c r="T94" s="13" t="s">
        <v>28</v>
      </c>
      <c r="U94" s="16">
        <v>5700.01</v>
      </c>
    </row>
    <row r="95" spans="1:21" ht="18" hidden="1" x14ac:dyDescent="0.25">
      <c r="A95" s="13" t="s">
        <v>704</v>
      </c>
      <c r="B95" s="13" t="s">
        <v>278</v>
      </c>
      <c r="C95" s="14" t="s">
        <v>705</v>
      </c>
      <c r="D95" s="13" t="s">
        <v>706</v>
      </c>
      <c r="E95" s="13" t="s">
        <v>390</v>
      </c>
      <c r="F95" s="13" t="s">
        <v>707</v>
      </c>
      <c r="G95" s="13" t="s">
        <v>27</v>
      </c>
      <c r="H95" s="15">
        <v>30093</v>
      </c>
      <c r="I95" s="17" t="str">
        <f t="shared" si="0"/>
        <v>VAPC820522</v>
      </c>
      <c r="J95" s="13" t="s">
        <v>708</v>
      </c>
      <c r="K95" s="13" t="s">
        <v>691</v>
      </c>
      <c r="L95" s="13">
        <v>38714</v>
      </c>
      <c r="M95" s="17"/>
      <c r="N95" s="17"/>
      <c r="O95" s="13" t="s">
        <v>252</v>
      </c>
      <c r="P95" s="13" t="s">
        <v>264</v>
      </c>
      <c r="Q95" s="15">
        <v>45292</v>
      </c>
      <c r="R95" s="15">
        <v>45547</v>
      </c>
      <c r="S95" s="13" t="s">
        <v>264</v>
      </c>
      <c r="T95" s="13" t="s">
        <v>28</v>
      </c>
      <c r="U95" s="16">
        <v>5700.01</v>
      </c>
    </row>
    <row r="96" spans="1:21" ht="18" hidden="1" x14ac:dyDescent="0.25">
      <c r="A96" s="13" t="s">
        <v>709</v>
      </c>
      <c r="B96" s="13" t="s">
        <v>278</v>
      </c>
      <c r="C96" s="14" t="s">
        <v>710</v>
      </c>
      <c r="D96" s="13" t="s">
        <v>711</v>
      </c>
      <c r="E96" s="13" t="s">
        <v>346</v>
      </c>
      <c r="F96" s="13" t="s">
        <v>712</v>
      </c>
      <c r="G96" s="13" t="s">
        <v>27</v>
      </c>
      <c r="H96" s="15">
        <v>35074</v>
      </c>
      <c r="I96" s="17" t="str">
        <f t="shared" si="0"/>
        <v>CAHM960110</v>
      </c>
      <c r="J96" s="13" t="s">
        <v>713</v>
      </c>
      <c r="K96" s="13" t="s">
        <v>691</v>
      </c>
      <c r="L96" s="13">
        <v>38714</v>
      </c>
      <c r="M96" s="17"/>
      <c r="N96" s="17"/>
      <c r="O96" s="13" t="s">
        <v>252</v>
      </c>
      <c r="P96" s="13" t="s">
        <v>264</v>
      </c>
      <c r="Q96" s="15">
        <v>45292</v>
      </c>
      <c r="R96" s="15">
        <v>45547</v>
      </c>
      <c r="S96" s="13" t="s">
        <v>264</v>
      </c>
      <c r="T96" s="13" t="s">
        <v>28</v>
      </c>
      <c r="U96" s="16">
        <v>5700.01</v>
      </c>
    </row>
    <row r="97" spans="1:21" ht="18" hidden="1" x14ac:dyDescent="0.25">
      <c r="A97" s="13" t="s">
        <v>714</v>
      </c>
      <c r="B97" s="13" t="s">
        <v>278</v>
      </c>
      <c r="C97" s="14" t="s">
        <v>715</v>
      </c>
      <c r="D97" s="13" t="s">
        <v>613</v>
      </c>
      <c r="E97" s="13" t="s">
        <v>408</v>
      </c>
      <c r="F97" s="13" t="s">
        <v>716</v>
      </c>
      <c r="G97" s="13" t="s">
        <v>27</v>
      </c>
      <c r="H97" s="15">
        <v>16079</v>
      </c>
      <c r="I97" s="17" t="str">
        <f t="shared" si="0"/>
        <v>TELE440108</v>
      </c>
      <c r="J97" s="13" t="s">
        <v>717</v>
      </c>
      <c r="K97" s="13" t="s">
        <v>691</v>
      </c>
      <c r="L97" s="13">
        <v>38714</v>
      </c>
      <c r="M97" s="17"/>
      <c r="N97" s="17"/>
      <c r="O97" s="13" t="s">
        <v>252</v>
      </c>
      <c r="P97" s="13" t="s">
        <v>264</v>
      </c>
      <c r="Q97" s="15">
        <v>45292</v>
      </c>
      <c r="R97" s="15">
        <v>45547</v>
      </c>
      <c r="S97" s="13" t="s">
        <v>264</v>
      </c>
      <c r="T97" s="13" t="s">
        <v>28</v>
      </c>
      <c r="U97" s="16">
        <v>5700.01</v>
      </c>
    </row>
    <row r="98" spans="1:21" ht="18" hidden="1" x14ac:dyDescent="0.25">
      <c r="A98" s="13" t="s">
        <v>718</v>
      </c>
      <c r="B98" s="13" t="s">
        <v>278</v>
      </c>
      <c r="C98" s="14" t="s">
        <v>719</v>
      </c>
      <c r="D98" s="13" t="s">
        <v>391</v>
      </c>
      <c r="E98" s="13" t="s">
        <v>346</v>
      </c>
      <c r="F98" s="13" t="s">
        <v>720</v>
      </c>
      <c r="G98" s="13" t="s">
        <v>27</v>
      </c>
      <c r="H98" s="15">
        <v>33916</v>
      </c>
      <c r="I98" s="17" t="str">
        <f t="shared" si="0"/>
        <v>CAHC921108</v>
      </c>
      <c r="J98" s="13" t="s">
        <v>699</v>
      </c>
      <c r="K98" s="13" t="s">
        <v>691</v>
      </c>
      <c r="L98" s="13">
        <v>38714</v>
      </c>
      <c r="M98" s="17"/>
      <c r="N98" s="17"/>
      <c r="O98" s="13" t="s">
        <v>252</v>
      </c>
      <c r="P98" s="13" t="s">
        <v>264</v>
      </c>
      <c r="Q98" s="15">
        <v>45292</v>
      </c>
      <c r="R98" s="15">
        <v>45547</v>
      </c>
      <c r="S98" s="13" t="s">
        <v>264</v>
      </c>
      <c r="T98" s="13" t="s">
        <v>28</v>
      </c>
      <c r="U98" s="16">
        <v>5700.01</v>
      </c>
    </row>
    <row r="99" spans="1:21" ht="18" hidden="1" x14ac:dyDescent="0.25">
      <c r="A99" s="13" t="s">
        <v>721</v>
      </c>
      <c r="B99" s="13" t="s">
        <v>278</v>
      </c>
      <c r="C99" s="14" t="s">
        <v>317</v>
      </c>
      <c r="D99" s="13" t="s">
        <v>408</v>
      </c>
      <c r="E99" s="13" t="s">
        <v>391</v>
      </c>
      <c r="F99" s="13" t="s">
        <v>722</v>
      </c>
      <c r="G99" s="13" t="s">
        <v>27</v>
      </c>
      <c r="H99" s="15">
        <v>31800</v>
      </c>
      <c r="I99" s="17" t="str">
        <f t="shared" si="0"/>
        <v>LACA870123</v>
      </c>
      <c r="J99" s="13" t="s">
        <v>723</v>
      </c>
      <c r="K99" s="13" t="s">
        <v>691</v>
      </c>
      <c r="L99" s="13">
        <v>38714</v>
      </c>
      <c r="M99" s="17"/>
      <c r="N99" s="17"/>
      <c r="O99" s="13" t="s">
        <v>252</v>
      </c>
      <c r="P99" s="13" t="s">
        <v>264</v>
      </c>
      <c r="Q99" s="15">
        <v>45292</v>
      </c>
      <c r="R99" s="15">
        <v>45547</v>
      </c>
      <c r="S99" s="13" t="s">
        <v>264</v>
      </c>
      <c r="T99" s="13" t="s">
        <v>28</v>
      </c>
      <c r="U99" s="16">
        <v>5700.01</v>
      </c>
    </row>
    <row r="100" spans="1:21" ht="18" hidden="1" x14ac:dyDescent="0.25">
      <c r="A100" s="13" t="s">
        <v>724</v>
      </c>
      <c r="B100" s="13" t="s">
        <v>278</v>
      </c>
      <c r="C100" s="14" t="s">
        <v>258</v>
      </c>
      <c r="D100" s="13" t="s">
        <v>112</v>
      </c>
      <c r="E100" s="13" t="s">
        <v>356</v>
      </c>
      <c r="F100" s="13" t="s">
        <v>725</v>
      </c>
      <c r="G100" s="13" t="s">
        <v>27</v>
      </c>
      <c r="H100" s="15">
        <v>24109</v>
      </c>
      <c r="I100" s="17" t="str">
        <f t="shared" si="0"/>
        <v>GORE660102</v>
      </c>
      <c r="J100" s="13" t="s">
        <v>726</v>
      </c>
      <c r="K100" s="13" t="s">
        <v>727</v>
      </c>
      <c r="L100" s="13">
        <v>38710</v>
      </c>
      <c r="M100" s="17">
        <v>4661056403</v>
      </c>
      <c r="N100" s="17"/>
      <c r="O100" s="13" t="s">
        <v>252</v>
      </c>
      <c r="P100" s="13" t="s">
        <v>264</v>
      </c>
      <c r="Q100" s="15">
        <v>45292</v>
      </c>
      <c r="R100" s="15">
        <v>45547</v>
      </c>
      <c r="S100" s="13" t="s">
        <v>264</v>
      </c>
      <c r="T100" s="13" t="s">
        <v>28</v>
      </c>
      <c r="U100" s="16">
        <v>5700.01</v>
      </c>
    </row>
    <row r="101" spans="1:21" ht="18" hidden="1" x14ac:dyDescent="0.25">
      <c r="A101" s="13" t="s">
        <v>728</v>
      </c>
      <c r="B101" s="13" t="s">
        <v>278</v>
      </c>
      <c r="C101" s="14" t="s">
        <v>710</v>
      </c>
      <c r="D101" s="13" t="s">
        <v>296</v>
      </c>
      <c r="E101" s="13" t="s">
        <v>296</v>
      </c>
      <c r="F101" s="13" t="s">
        <v>729</v>
      </c>
      <c r="G101" s="13" t="s">
        <v>27</v>
      </c>
      <c r="H101" s="15">
        <v>30827</v>
      </c>
      <c r="I101" s="17" t="str">
        <f t="shared" si="0"/>
        <v>CACM840525</v>
      </c>
      <c r="J101" s="13" t="s">
        <v>730</v>
      </c>
      <c r="K101" s="13" t="s">
        <v>727</v>
      </c>
      <c r="L101" s="13">
        <v>38715</v>
      </c>
      <c r="M101" s="17">
        <v>4612981525</v>
      </c>
      <c r="N101" s="17"/>
      <c r="O101" s="13" t="s">
        <v>252</v>
      </c>
      <c r="P101" s="13" t="s">
        <v>264</v>
      </c>
      <c r="Q101" s="15">
        <v>45292</v>
      </c>
      <c r="R101" s="15">
        <v>45547</v>
      </c>
      <c r="S101" s="13" t="s">
        <v>264</v>
      </c>
      <c r="T101" s="13" t="s">
        <v>28</v>
      </c>
      <c r="U101" s="16">
        <v>5700.01</v>
      </c>
    </row>
    <row r="102" spans="1:21" ht="18" hidden="1" x14ac:dyDescent="0.25">
      <c r="A102" s="13" t="s">
        <v>731</v>
      </c>
      <c r="B102" s="13" t="s">
        <v>278</v>
      </c>
      <c r="C102" s="14" t="s">
        <v>732</v>
      </c>
      <c r="D102" s="13" t="s">
        <v>48</v>
      </c>
      <c r="E102" s="13" t="s">
        <v>119</v>
      </c>
      <c r="F102" s="13" t="s">
        <v>733</v>
      </c>
      <c r="G102" s="13" t="s">
        <v>27</v>
      </c>
      <c r="H102" s="15">
        <v>21122</v>
      </c>
      <c r="I102" s="17" t="str">
        <f t="shared" si="0"/>
        <v>MAMF571029</v>
      </c>
      <c r="J102" s="13" t="s">
        <v>734</v>
      </c>
      <c r="K102" s="13" t="s">
        <v>727</v>
      </c>
      <c r="L102" s="13">
        <v>38715</v>
      </c>
      <c r="M102" s="17">
        <v>4662124617</v>
      </c>
      <c r="N102" s="17"/>
      <c r="O102" s="13" t="s">
        <v>252</v>
      </c>
      <c r="P102" s="13" t="s">
        <v>264</v>
      </c>
      <c r="Q102" s="15">
        <v>45292</v>
      </c>
      <c r="R102" s="15">
        <v>45547</v>
      </c>
      <c r="S102" s="13" t="s">
        <v>264</v>
      </c>
      <c r="T102" s="13" t="s">
        <v>28</v>
      </c>
      <c r="U102" s="16">
        <v>5700.01</v>
      </c>
    </row>
    <row r="103" spans="1:21" ht="18" hidden="1" x14ac:dyDescent="0.25">
      <c r="A103" s="13" t="s">
        <v>735</v>
      </c>
      <c r="B103" s="13" t="s">
        <v>278</v>
      </c>
      <c r="C103" s="14" t="s">
        <v>290</v>
      </c>
      <c r="D103" s="13" t="s">
        <v>399</v>
      </c>
      <c r="E103" s="13" t="s">
        <v>506</v>
      </c>
      <c r="F103" s="13" t="s">
        <v>736</v>
      </c>
      <c r="G103" s="13" t="s">
        <v>27</v>
      </c>
      <c r="H103" s="15">
        <v>29102</v>
      </c>
      <c r="I103" s="17" t="str">
        <f t="shared" si="0"/>
        <v>CAVA790904</v>
      </c>
      <c r="J103" s="13" t="s">
        <v>737</v>
      </c>
      <c r="K103" s="13" t="s">
        <v>738</v>
      </c>
      <c r="L103" s="13">
        <v>38705</v>
      </c>
      <c r="M103" s="17">
        <v>4661050837</v>
      </c>
      <c r="N103" s="17"/>
      <c r="O103" s="13" t="s">
        <v>252</v>
      </c>
      <c r="P103" s="13" t="s">
        <v>264</v>
      </c>
      <c r="Q103" s="15">
        <v>45292</v>
      </c>
      <c r="R103" s="15">
        <v>45547</v>
      </c>
      <c r="S103" s="13" t="s">
        <v>264</v>
      </c>
      <c r="T103" s="13" t="s">
        <v>28</v>
      </c>
      <c r="U103" s="16">
        <v>5700.01</v>
      </c>
    </row>
    <row r="104" spans="1:21" ht="18" hidden="1" x14ac:dyDescent="0.25">
      <c r="A104" s="13" t="s">
        <v>739</v>
      </c>
      <c r="B104" s="13" t="s">
        <v>278</v>
      </c>
      <c r="C104" s="14" t="s">
        <v>740</v>
      </c>
      <c r="D104" s="13" t="s">
        <v>200</v>
      </c>
      <c r="E104" s="13" t="s">
        <v>200</v>
      </c>
      <c r="F104" s="13" t="s">
        <v>741</v>
      </c>
      <c r="G104" s="13" t="s">
        <v>27</v>
      </c>
      <c r="H104" s="15">
        <v>37605</v>
      </c>
      <c r="I104" s="17" t="str">
        <f t="shared" si="0"/>
        <v>TITN021215</v>
      </c>
      <c r="J104" s="13" t="s">
        <v>742</v>
      </c>
      <c r="K104" s="13" t="s">
        <v>738</v>
      </c>
      <c r="L104" s="13">
        <v>38706</v>
      </c>
      <c r="M104" s="17">
        <v>4662026975</v>
      </c>
      <c r="N104" s="17"/>
      <c r="O104" s="13" t="s">
        <v>252</v>
      </c>
      <c r="P104" s="13" t="s">
        <v>264</v>
      </c>
      <c r="Q104" s="15">
        <v>45292</v>
      </c>
      <c r="R104" s="15">
        <v>45547</v>
      </c>
      <c r="S104" s="13" t="s">
        <v>264</v>
      </c>
      <c r="T104" s="13" t="s">
        <v>28</v>
      </c>
      <c r="U104" s="16">
        <v>5700.01</v>
      </c>
    </row>
    <row r="105" spans="1:21" ht="18" hidden="1" x14ac:dyDescent="0.25">
      <c r="A105" s="13" t="s">
        <v>743</v>
      </c>
      <c r="B105" s="13" t="s">
        <v>278</v>
      </c>
      <c r="C105" s="14" t="s">
        <v>744</v>
      </c>
      <c r="D105" s="13" t="s">
        <v>200</v>
      </c>
      <c r="E105" s="13" t="s">
        <v>589</v>
      </c>
      <c r="F105" s="13" t="s">
        <v>745</v>
      </c>
      <c r="G105" s="13" t="s">
        <v>342</v>
      </c>
      <c r="H105" s="15">
        <v>29496</v>
      </c>
      <c r="I105" s="17" t="str">
        <f t="shared" si="0"/>
        <v>TIMC801002</v>
      </c>
      <c r="J105" s="13" t="s">
        <v>746</v>
      </c>
      <c r="K105" s="13" t="s">
        <v>738</v>
      </c>
      <c r="L105" s="13">
        <v>38706</v>
      </c>
      <c r="M105" s="17">
        <v>4661158585</v>
      </c>
      <c r="N105" s="17"/>
      <c r="O105" s="13" t="s">
        <v>252</v>
      </c>
      <c r="P105" s="13" t="s">
        <v>264</v>
      </c>
      <c r="Q105" s="15">
        <v>45292</v>
      </c>
      <c r="R105" s="15">
        <v>45547</v>
      </c>
      <c r="S105" s="13" t="s">
        <v>264</v>
      </c>
      <c r="T105" s="13" t="s">
        <v>28</v>
      </c>
      <c r="U105" s="16">
        <v>5700.01</v>
      </c>
    </row>
    <row r="106" spans="1:21" ht="18" hidden="1" x14ac:dyDescent="0.25">
      <c r="A106" s="13" t="s">
        <v>747</v>
      </c>
      <c r="B106" s="13" t="s">
        <v>278</v>
      </c>
      <c r="C106" s="14" t="s">
        <v>748</v>
      </c>
      <c r="D106" s="13" t="s">
        <v>200</v>
      </c>
      <c r="E106" s="13" t="s">
        <v>589</v>
      </c>
      <c r="F106" s="13" t="s">
        <v>749</v>
      </c>
      <c r="G106" s="13" t="s">
        <v>27</v>
      </c>
      <c r="H106" s="15">
        <v>32670</v>
      </c>
      <c r="I106" s="17" t="str">
        <f t="shared" si="0"/>
        <v>TIMC890611</v>
      </c>
      <c r="J106" s="13" t="s">
        <v>750</v>
      </c>
      <c r="K106" s="13" t="s">
        <v>738</v>
      </c>
      <c r="L106" s="13">
        <v>38705</v>
      </c>
      <c r="M106" s="17">
        <v>4662037973</v>
      </c>
      <c r="N106" s="17"/>
      <c r="O106" s="13" t="s">
        <v>252</v>
      </c>
      <c r="P106" s="13" t="s">
        <v>264</v>
      </c>
      <c r="Q106" s="15">
        <v>45292</v>
      </c>
      <c r="R106" s="15">
        <v>45547</v>
      </c>
      <c r="S106" s="13" t="s">
        <v>264</v>
      </c>
      <c r="T106" s="13" t="s">
        <v>28</v>
      </c>
      <c r="U106" s="16">
        <v>5700.01</v>
      </c>
    </row>
    <row r="107" spans="1:21" ht="18" hidden="1" x14ac:dyDescent="0.25">
      <c r="A107" s="13" t="s">
        <v>751</v>
      </c>
      <c r="B107" s="13" t="s">
        <v>278</v>
      </c>
      <c r="C107" s="14" t="s">
        <v>752</v>
      </c>
      <c r="D107" s="13" t="s">
        <v>678</v>
      </c>
      <c r="E107" s="13" t="s">
        <v>212</v>
      </c>
      <c r="F107" s="13" t="s">
        <v>753</v>
      </c>
      <c r="G107" s="13" t="s">
        <v>27</v>
      </c>
      <c r="H107" s="15">
        <v>29538</v>
      </c>
      <c r="I107" s="17" t="str">
        <f t="shared" si="0"/>
        <v>AAME801113</v>
      </c>
      <c r="J107" s="13" t="s">
        <v>754</v>
      </c>
      <c r="K107" s="13" t="s">
        <v>738</v>
      </c>
      <c r="L107" s="13">
        <v>38706</v>
      </c>
      <c r="M107" s="17">
        <v>4661209066</v>
      </c>
      <c r="N107" s="17"/>
      <c r="O107" s="13" t="s">
        <v>252</v>
      </c>
      <c r="P107" s="13" t="s">
        <v>264</v>
      </c>
      <c r="Q107" s="15">
        <v>45292</v>
      </c>
      <c r="R107" s="15">
        <v>45547</v>
      </c>
      <c r="S107" s="13" t="s">
        <v>264</v>
      </c>
      <c r="T107" s="13" t="s">
        <v>28</v>
      </c>
      <c r="U107" s="16">
        <v>5700.01</v>
      </c>
    </row>
    <row r="108" spans="1:21" ht="18" hidden="1" x14ac:dyDescent="0.25">
      <c r="A108" s="13" t="s">
        <v>755</v>
      </c>
      <c r="B108" s="13" t="s">
        <v>278</v>
      </c>
      <c r="C108" s="14" t="s">
        <v>406</v>
      </c>
      <c r="D108" s="13" t="s">
        <v>659</v>
      </c>
      <c r="E108" s="13" t="s">
        <v>200</v>
      </c>
      <c r="F108" s="13" t="s">
        <v>756</v>
      </c>
      <c r="G108" s="13" t="s">
        <v>27</v>
      </c>
      <c r="H108" s="15">
        <v>25997</v>
      </c>
      <c r="I108" s="17" t="str">
        <f t="shared" si="0"/>
        <v>JITN710305</v>
      </c>
      <c r="J108" s="13" t="s">
        <v>757</v>
      </c>
      <c r="K108" s="13" t="s">
        <v>738</v>
      </c>
      <c r="L108" s="13">
        <v>38705</v>
      </c>
      <c r="M108" s="17">
        <v>4661521463</v>
      </c>
      <c r="N108" s="17"/>
      <c r="O108" s="13" t="s">
        <v>252</v>
      </c>
      <c r="P108" s="13" t="s">
        <v>264</v>
      </c>
      <c r="Q108" s="15">
        <v>45292</v>
      </c>
      <c r="R108" s="15">
        <v>45547</v>
      </c>
      <c r="S108" s="13" t="s">
        <v>264</v>
      </c>
      <c r="T108" s="13" t="s">
        <v>28</v>
      </c>
      <c r="U108" s="16">
        <v>5700.01</v>
      </c>
    </row>
    <row r="109" spans="1:21" ht="18" hidden="1" x14ac:dyDescent="0.25">
      <c r="A109" s="13" t="s">
        <v>758</v>
      </c>
      <c r="B109" s="13" t="s">
        <v>278</v>
      </c>
      <c r="C109" s="14" t="s">
        <v>759</v>
      </c>
      <c r="D109" s="13" t="s">
        <v>296</v>
      </c>
      <c r="E109" s="13" t="s">
        <v>589</v>
      </c>
      <c r="F109" s="13" t="s">
        <v>760</v>
      </c>
      <c r="G109" s="13" t="s">
        <v>27</v>
      </c>
      <c r="H109" s="15">
        <v>29717</v>
      </c>
      <c r="I109" s="17" t="str">
        <f t="shared" si="0"/>
        <v>CAMM810511</v>
      </c>
      <c r="J109" s="13" t="s">
        <v>761</v>
      </c>
      <c r="K109" s="13" t="s">
        <v>762</v>
      </c>
      <c r="L109" s="13">
        <v>38713</v>
      </c>
      <c r="M109" s="17">
        <v>4661265351</v>
      </c>
      <c r="N109" s="17"/>
      <c r="O109" s="13" t="s">
        <v>252</v>
      </c>
      <c r="P109" s="13" t="s">
        <v>264</v>
      </c>
      <c r="Q109" s="15">
        <v>45292</v>
      </c>
      <c r="R109" s="15">
        <v>45547</v>
      </c>
      <c r="S109" s="13" t="s">
        <v>264</v>
      </c>
      <c r="T109" s="13" t="s">
        <v>28</v>
      </c>
      <c r="U109" s="16">
        <v>5700.01</v>
      </c>
    </row>
    <row r="110" spans="1:21" ht="18" hidden="1" x14ac:dyDescent="0.25">
      <c r="A110" s="13" t="s">
        <v>763</v>
      </c>
      <c r="B110" s="13" t="s">
        <v>278</v>
      </c>
      <c r="C110" s="14" t="s">
        <v>764</v>
      </c>
      <c r="D110" s="13" t="s">
        <v>765</v>
      </c>
      <c r="E110" s="13" t="s">
        <v>412</v>
      </c>
      <c r="F110" s="13" t="s">
        <v>766</v>
      </c>
      <c r="G110" s="13" t="s">
        <v>27</v>
      </c>
      <c r="H110" s="15">
        <v>15827</v>
      </c>
      <c r="I110" s="17" t="str">
        <f t="shared" si="0"/>
        <v>ROAB430501</v>
      </c>
      <c r="J110" s="13" t="s">
        <v>767</v>
      </c>
      <c r="K110" s="13" t="s">
        <v>762</v>
      </c>
      <c r="L110" s="13">
        <v>38700</v>
      </c>
      <c r="M110" s="17">
        <v>4661003697</v>
      </c>
      <c r="N110" s="17"/>
      <c r="O110" s="13" t="s">
        <v>252</v>
      </c>
      <c r="P110" s="13" t="s">
        <v>264</v>
      </c>
      <c r="Q110" s="15">
        <v>45292</v>
      </c>
      <c r="R110" s="15">
        <v>45547</v>
      </c>
      <c r="S110" s="13" t="s">
        <v>264</v>
      </c>
      <c r="T110" s="13" t="s">
        <v>28</v>
      </c>
      <c r="U110" s="16">
        <v>5700.01</v>
      </c>
    </row>
    <row r="111" spans="1:21" ht="18" hidden="1" x14ac:dyDescent="0.25">
      <c r="A111" s="13" t="s">
        <v>768</v>
      </c>
      <c r="B111" s="13" t="s">
        <v>278</v>
      </c>
      <c r="C111" s="14" t="s">
        <v>769</v>
      </c>
      <c r="D111" s="13" t="s">
        <v>770</v>
      </c>
      <c r="E111" s="13" t="s">
        <v>771</v>
      </c>
      <c r="F111" s="13" t="s">
        <v>772</v>
      </c>
      <c r="G111" s="13" t="s">
        <v>27</v>
      </c>
      <c r="H111" s="15">
        <v>15216</v>
      </c>
      <c r="I111" s="17" t="str">
        <f t="shared" si="0"/>
        <v>MARA410828</v>
      </c>
      <c r="J111" s="13" t="s">
        <v>773</v>
      </c>
      <c r="K111" s="13" t="s">
        <v>620</v>
      </c>
      <c r="L111" s="13">
        <v>38725</v>
      </c>
      <c r="M111" s="17"/>
      <c r="N111" s="17"/>
      <c r="O111" s="13" t="s">
        <v>252</v>
      </c>
      <c r="P111" s="13" t="s">
        <v>264</v>
      </c>
      <c r="Q111" s="15">
        <v>45292</v>
      </c>
      <c r="R111" s="15">
        <v>45547</v>
      </c>
      <c r="S111" s="13" t="s">
        <v>264</v>
      </c>
      <c r="T111" s="13" t="s">
        <v>28</v>
      </c>
      <c r="U111" s="16">
        <v>5700.01</v>
      </c>
    </row>
    <row r="112" spans="1:21" ht="18" hidden="1" x14ac:dyDescent="0.25">
      <c r="A112" s="13" t="s">
        <v>774</v>
      </c>
      <c r="B112" s="13" t="s">
        <v>278</v>
      </c>
      <c r="C112" s="14" t="s">
        <v>775</v>
      </c>
      <c r="D112" s="13" t="s">
        <v>62</v>
      </c>
      <c r="E112" s="13" t="s">
        <v>48</v>
      </c>
      <c r="F112" s="13" t="s">
        <v>776</v>
      </c>
      <c r="G112" s="13" t="s">
        <v>342</v>
      </c>
      <c r="H112" s="15">
        <v>19794</v>
      </c>
      <c r="I112" s="17" t="str">
        <f t="shared" si="0"/>
        <v>RIMS540311</v>
      </c>
      <c r="J112" s="13" t="s">
        <v>777</v>
      </c>
      <c r="K112" s="13" t="s">
        <v>620</v>
      </c>
      <c r="L112" s="13">
        <v>38725</v>
      </c>
      <c r="M112" s="17"/>
      <c r="N112" s="17"/>
      <c r="O112" s="13" t="s">
        <v>252</v>
      </c>
      <c r="P112" s="13" t="s">
        <v>264</v>
      </c>
      <c r="Q112" s="15">
        <v>45292</v>
      </c>
      <c r="R112" s="15">
        <v>45547</v>
      </c>
      <c r="S112" s="13" t="s">
        <v>264</v>
      </c>
      <c r="T112" s="13" t="s">
        <v>28</v>
      </c>
      <c r="U112" s="16">
        <v>5700.01</v>
      </c>
    </row>
    <row r="113" spans="1:21" ht="18" hidden="1" x14ac:dyDescent="0.25">
      <c r="A113" s="13" t="s">
        <v>778</v>
      </c>
      <c r="B113" s="13" t="s">
        <v>278</v>
      </c>
      <c r="C113" s="14" t="s">
        <v>779</v>
      </c>
      <c r="D113" s="13" t="s">
        <v>40</v>
      </c>
      <c r="E113" s="13" t="s">
        <v>62</v>
      </c>
      <c r="F113" s="13" t="s">
        <v>780</v>
      </c>
      <c r="G113" s="13" t="s">
        <v>27</v>
      </c>
      <c r="H113" s="15">
        <v>30510</v>
      </c>
      <c r="I113" s="17" t="str">
        <f t="shared" si="0"/>
        <v>HERJ830713</v>
      </c>
      <c r="J113" s="13" t="s">
        <v>781</v>
      </c>
      <c r="K113" s="13" t="s">
        <v>620</v>
      </c>
      <c r="L113" s="13">
        <v>38725</v>
      </c>
      <c r="M113" s="17"/>
      <c r="N113" s="17"/>
      <c r="O113" s="13" t="s">
        <v>252</v>
      </c>
      <c r="P113" s="13" t="s">
        <v>264</v>
      </c>
      <c r="Q113" s="15">
        <v>45292</v>
      </c>
      <c r="R113" s="15">
        <v>45547</v>
      </c>
      <c r="S113" s="13" t="s">
        <v>264</v>
      </c>
      <c r="T113" s="13" t="s">
        <v>28</v>
      </c>
      <c r="U113" s="16">
        <v>5700.01</v>
      </c>
    </row>
    <row r="114" spans="1:21" ht="18" hidden="1" x14ac:dyDescent="0.25">
      <c r="A114" s="13" t="s">
        <v>782</v>
      </c>
      <c r="B114" s="13" t="s">
        <v>278</v>
      </c>
      <c r="C114" s="14" t="s">
        <v>783</v>
      </c>
      <c r="D114" s="13" t="s">
        <v>784</v>
      </c>
      <c r="E114" s="13" t="s">
        <v>408</v>
      </c>
      <c r="F114" s="13" t="s">
        <v>785</v>
      </c>
      <c r="G114" s="13" t="s">
        <v>342</v>
      </c>
      <c r="H114" s="15">
        <v>32091</v>
      </c>
      <c r="I114" s="17" t="str">
        <f t="shared" si="0"/>
        <v>CALE871110</v>
      </c>
      <c r="J114" s="13" t="s">
        <v>786</v>
      </c>
      <c r="K114" s="13" t="s">
        <v>620</v>
      </c>
      <c r="L114" s="13">
        <v>38725</v>
      </c>
      <c r="M114" s="17">
        <v>4661165620</v>
      </c>
      <c r="N114" s="17"/>
      <c r="O114" s="13" t="s">
        <v>252</v>
      </c>
      <c r="P114" s="13" t="s">
        <v>264</v>
      </c>
      <c r="Q114" s="15">
        <v>45292</v>
      </c>
      <c r="R114" s="15">
        <v>45547</v>
      </c>
      <c r="S114" s="13" t="s">
        <v>264</v>
      </c>
      <c r="T114" s="13" t="s">
        <v>28</v>
      </c>
      <c r="U114" s="16">
        <v>5700.01</v>
      </c>
    </row>
    <row r="115" spans="1:21" ht="18" hidden="1" x14ac:dyDescent="0.25">
      <c r="A115" s="13" t="s">
        <v>787</v>
      </c>
      <c r="B115" s="13" t="s">
        <v>278</v>
      </c>
      <c r="C115" s="14" t="s">
        <v>697</v>
      </c>
      <c r="D115" s="13" t="s">
        <v>161</v>
      </c>
      <c r="E115" s="13" t="s">
        <v>280</v>
      </c>
      <c r="F115" s="13" t="s">
        <v>788</v>
      </c>
      <c r="G115" s="13" t="s">
        <v>27</v>
      </c>
      <c r="H115" s="15">
        <v>17328</v>
      </c>
      <c r="I115" s="17" t="str">
        <f t="shared" si="0"/>
        <v>AASC470610</v>
      </c>
      <c r="J115" s="13" t="s">
        <v>789</v>
      </c>
      <c r="K115" s="13" t="s">
        <v>620</v>
      </c>
      <c r="L115" s="13">
        <v>38725</v>
      </c>
      <c r="M115" s="17"/>
      <c r="N115" s="17"/>
      <c r="O115" s="13" t="s">
        <v>252</v>
      </c>
      <c r="P115" s="13" t="s">
        <v>264</v>
      </c>
      <c r="Q115" s="15">
        <v>45292</v>
      </c>
      <c r="R115" s="15">
        <v>45547</v>
      </c>
      <c r="S115" s="13" t="s">
        <v>264</v>
      </c>
      <c r="T115" s="13" t="s">
        <v>28</v>
      </c>
      <c r="U115" s="16">
        <v>5700.01</v>
      </c>
    </row>
    <row r="116" spans="1:21" ht="18" hidden="1" x14ac:dyDescent="0.25">
      <c r="A116" s="13" t="s">
        <v>790</v>
      </c>
      <c r="B116" s="13" t="s">
        <v>278</v>
      </c>
      <c r="C116" s="14" t="s">
        <v>791</v>
      </c>
      <c r="D116" s="13" t="s">
        <v>408</v>
      </c>
      <c r="E116" s="13" t="s">
        <v>285</v>
      </c>
      <c r="F116" s="13" t="s">
        <v>792</v>
      </c>
      <c r="G116" s="13" t="s">
        <v>27</v>
      </c>
      <c r="H116" s="15">
        <v>21214</v>
      </c>
      <c r="I116" s="17" t="str">
        <f t="shared" si="0"/>
        <v>LALN580129</v>
      </c>
      <c r="J116" s="13" t="s">
        <v>793</v>
      </c>
      <c r="K116" s="13" t="s">
        <v>620</v>
      </c>
      <c r="L116" s="13">
        <v>38725</v>
      </c>
      <c r="M116" s="17">
        <v>4612627634</v>
      </c>
      <c r="N116" s="17"/>
      <c r="O116" s="13" t="s">
        <v>252</v>
      </c>
      <c r="P116" s="13" t="s">
        <v>264</v>
      </c>
      <c r="Q116" s="15">
        <v>45292</v>
      </c>
      <c r="R116" s="15">
        <v>45547</v>
      </c>
      <c r="S116" s="13" t="s">
        <v>264</v>
      </c>
      <c r="T116" s="13" t="s">
        <v>28</v>
      </c>
      <c r="U116" s="16">
        <v>5700.01</v>
      </c>
    </row>
    <row r="117" spans="1:21" ht="18" hidden="1" x14ac:dyDescent="0.25">
      <c r="A117" s="13" t="s">
        <v>794</v>
      </c>
      <c r="B117" s="13" t="s">
        <v>278</v>
      </c>
      <c r="C117" s="14" t="s">
        <v>795</v>
      </c>
      <c r="D117" s="13" t="s">
        <v>296</v>
      </c>
      <c r="E117" s="13" t="s">
        <v>796</v>
      </c>
      <c r="F117" s="13" t="s">
        <v>797</v>
      </c>
      <c r="G117" s="13" t="s">
        <v>27</v>
      </c>
      <c r="H117" s="15">
        <v>29923</v>
      </c>
      <c r="I117" s="17" t="str">
        <f t="shared" si="0"/>
        <v>CARM811203</v>
      </c>
      <c r="J117" s="13" t="s">
        <v>798</v>
      </c>
      <c r="K117" s="13" t="s">
        <v>620</v>
      </c>
      <c r="L117" s="13">
        <v>38725</v>
      </c>
      <c r="M117" s="17">
        <v>4661311153</v>
      </c>
      <c r="N117" s="17"/>
      <c r="O117" s="13" t="s">
        <v>252</v>
      </c>
      <c r="P117" s="13" t="s">
        <v>264</v>
      </c>
      <c r="Q117" s="15">
        <v>45292</v>
      </c>
      <c r="R117" s="15">
        <v>45547</v>
      </c>
      <c r="S117" s="13" t="s">
        <v>264</v>
      </c>
      <c r="T117" s="13" t="s">
        <v>28</v>
      </c>
      <c r="U117" s="16">
        <v>5700.01</v>
      </c>
    </row>
    <row r="118" spans="1:21" ht="18" hidden="1" x14ac:dyDescent="0.25">
      <c r="A118" s="13" t="s">
        <v>799</v>
      </c>
      <c r="B118" s="13" t="s">
        <v>278</v>
      </c>
      <c r="C118" s="14" t="s">
        <v>800</v>
      </c>
      <c r="D118" s="13" t="s">
        <v>784</v>
      </c>
      <c r="E118" s="13" t="s">
        <v>408</v>
      </c>
      <c r="F118" s="13" t="s">
        <v>801</v>
      </c>
      <c r="G118" s="13" t="s">
        <v>27</v>
      </c>
      <c r="H118" s="15">
        <v>27749</v>
      </c>
      <c r="I118" s="17" t="str">
        <f t="shared" si="0"/>
        <v>CALN751221</v>
      </c>
      <c r="J118" s="13" t="s">
        <v>802</v>
      </c>
      <c r="K118" s="13" t="s">
        <v>620</v>
      </c>
      <c r="L118" s="13">
        <v>38725</v>
      </c>
      <c r="M118" s="17">
        <v>4612627634</v>
      </c>
      <c r="N118" s="17"/>
      <c r="O118" s="13" t="s">
        <v>252</v>
      </c>
      <c r="P118" s="13" t="s">
        <v>264</v>
      </c>
      <c r="Q118" s="15">
        <v>45292</v>
      </c>
      <c r="R118" s="15">
        <v>45547</v>
      </c>
      <c r="S118" s="13" t="s">
        <v>264</v>
      </c>
      <c r="T118" s="13" t="s">
        <v>28</v>
      </c>
      <c r="U118" s="16">
        <v>5700.01</v>
      </c>
    </row>
    <row r="119" spans="1:21" ht="18" hidden="1" x14ac:dyDescent="0.25">
      <c r="A119" s="13" t="s">
        <v>803</v>
      </c>
      <c r="B119" s="13" t="s">
        <v>278</v>
      </c>
      <c r="C119" s="14" t="s">
        <v>804</v>
      </c>
      <c r="D119" s="13" t="s">
        <v>601</v>
      </c>
      <c r="E119" s="13" t="s">
        <v>805</v>
      </c>
      <c r="F119" s="13" t="s">
        <v>806</v>
      </c>
      <c r="G119" s="13" t="s">
        <v>27</v>
      </c>
      <c r="H119" s="15">
        <v>26514</v>
      </c>
      <c r="I119" s="17" t="str">
        <f t="shared" si="0"/>
        <v>RUPG720803</v>
      </c>
      <c r="J119" s="13" t="s">
        <v>807</v>
      </c>
      <c r="K119" s="13" t="s">
        <v>620</v>
      </c>
      <c r="L119" s="13">
        <v>38725</v>
      </c>
      <c r="M119" s="17"/>
      <c r="N119" s="17"/>
      <c r="O119" s="13" t="s">
        <v>252</v>
      </c>
      <c r="P119" s="13" t="s">
        <v>264</v>
      </c>
      <c r="Q119" s="15">
        <v>45292</v>
      </c>
      <c r="R119" s="15">
        <v>45547</v>
      </c>
      <c r="S119" s="13" t="s">
        <v>264</v>
      </c>
      <c r="T119" s="13" t="s">
        <v>28</v>
      </c>
      <c r="U119" s="16">
        <v>5700.01</v>
      </c>
    </row>
    <row r="120" spans="1:21" ht="18" hidden="1" x14ac:dyDescent="0.25">
      <c r="A120" s="13" t="s">
        <v>808</v>
      </c>
      <c r="B120" s="13" t="s">
        <v>278</v>
      </c>
      <c r="C120" s="14" t="s">
        <v>809</v>
      </c>
      <c r="D120" s="13" t="s">
        <v>308</v>
      </c>
      <c r="E120" s="13" t="s">
        <v>346</v>
      </c>
      <c r="F120" s="13" t="s">
        <v>810</v>
      </c>
      <c r="G120" s="13" t="s">
        <v>27</v>
      </c>
      <c r="H120" s="15">
        <v>25051</v>
      </c>
      <c r="I120" s="17" t="str">
        <f t="shared" si="0"/>
        <v>MOHE680801</v>
      </c>
      <c r="J120" s="13" t="s">
        <v>811</v>
      </c>
      <c r="K120" s="13" t="s">
        <v>620</v>
      </c>
      <c r="L120" s="13">
        <v>38725</v>
      </c>
      <c r="M120" s="17"/>
      <c r="N120" s="17"/>
      <c r="O120" s="13" t="s">
        <v>252</v>
      </c>
      <c r="P120" s="13" t="s">
        <v>264</v>
      </c>
      <c r="Q120" s="15">
        <v>45292</v>
      </c>
      <c r="R120" s="15">
        <v>45547</v>
      </c>
      <c r="S120" s="13" t="s">
        <v>264</v>
      </c>
      <c r="T120" s="13" t="s">
        <v>28</v>
      </c>
      <c r="U120" s="16">
        <v>5700.01</v>
      </c>
    </row>
    <row r="121" spans="1:21" ht="18" hidden="1" x14ac:dyDescent="0.25">
      <c r="A121" s="13" t="s">
        <v>812</v>
      </c>
      <c r="B121" s="13" t="s">
        <v>278</v>
      </c>
      <c r="C121" s="14" t="s">
        <v>813</v>
      </c>
      <c r="D121" s="13" t="s">
        <v>340</v>
      </c>
      <c r="E121" s="13" t="s">
        <v>308</v>
      </c>
      <c r="F121" s="13" t="s">
        <v>814</v>
      </c>
      <c r="G121" s="13" t="s">
        <v>27</v>
      </c>
      <c r="H121" s="15">
        <v>19502</v>
      </c>
      <c r="I121" s="17" t="str">
        <f t="shared" si="0"/>
        <v>LUMG530523</v>
      </c>
      <c r="J121" s="13" t="s">
        <v>815</v>
      </c>
      <c r="K121" s="13" t="s">
        <v>620</v>
      </c>
      <c r="L121" s="13">
        <v>38725</v>
      </c>
      <c r="M121" s="17"/>
      <c r="N121" s="17"/>
      <c r="O121" s="13" t="s">
        <v>252</v>
      </c>
      <c r="P121" s="13" t="s">
        <v>264</v>
      </c>
      <c r="Q121" s="15">
        <v>45292</v>
      </c>
      <c r="R121" s="15">
        <v>45547</v>
      </c>
      <c r="S121" s="13" t="s">
        <v>264</v>
      </c>
      <c r="T121" s="13" t="s">
        <v>28</v>
      </c>
      <c r="U121" s="16">
        <v>5700.01</v>
      </c>
    </row>
    <row r="122" spans="1:21" ht="18" hidden="1" x14ac:dyDescent="0.25">
      <c r="A122" s="13" t="s">
        <v>816</v>
      </c>
      <c r="B122" s="13" t="s">
        <v>278</v>
      </c>
      <c r="C122" s="14" t="s">
        <v>817</v>
      </c>
      <c r="D122" s="13" t="s">
        <v>330</v>
      </c>
      <c r="E122" s="13" t="s">
        <v>346</v>
      </c>
      <c r="F122" s="13" t="s">
        <v>818</v>
      </c>
      <c r="G122" s="13" t="s">
        <v>342</v>
      </c>
      <c r="H122" s="15">
        <v>28188</v>
      </c>
      <c r="I122" s="17" t="str">
        <f t="shared" si="0"/>
        <v>MOHJ770304</v>
      </c>
      <c r="J122" s="13" t="s">
        <v>819</v>
      </c>
      <c r="K122" s="13" t="s">
        <v>620</v>
      </c>
      <c r="L122" s="13">
        <v>38725</v>
      </c>
      <c r="M122" s="17">
        <v>4661013683</v>
      </c>
      <c r="N122" s="17"/>
      <c r="O122" s="13" t="s">
        <v>252</v>
      </c>
      <c r="P122" s="13" t="s">
        <v>264</v>
      </c>
      <c r="Q122" s="15">
        <v>45292</v>
      </c>
      <c r="R122" s="15">
        <v>45547</v>
      </c>
      <c r="S122" s="13" t="s">
        <v>264</v>
      </c>
      <c r="T122" s="13" t="s">
        <v>28</v>
      </c>
      <c r="U122" s="16">
        <v>5700.01</v>
      </c>
    </row>
    <row r="123" spans="1:21" ht="18" hidden="1" x14ac:dyDescent="0.25">
      <c r="A123" s="13" t="s">
        <v>820</v>
      </c>
      <c r="B123" s="13" t="s">
        <v>278</v>
      </c>
      <c r="C123" s="14" t="s">
        <v>821</v>
      </c>
      <c r="D123" s="13" t="s">
        <v>330</v>
      </c>
      <c r="E123" s="13" t="s">
        <v>346</v>
      </c>
      <c r="F123" s="13" t="s">
        <v>822</v>
      </c>
      <c r="G123" s="13" t="s">
        <v>342</v>
      </c>
      <c r="H123" s="15">
        <v>27575</v>
      </c>
      <c r="I123" s="17" t="str">
        <f t="shared" si="0"/>
        <v>MOHA75063H</v>
      </c>
      <c r="J123" s="13" t="s">
        <v>823</v>
      </c>
      <c r="K123" s="13" t="s">
        <v>620</v>
      </c>
      <c r="L123" s="13">
        <v>38725</v>
      </c>
      <c r="M123" s="17">
        <v>4662356526</v>
      </c>
      <c r="N123" s="17"/>
      <c r="O123" s="13" t="s">
        <v>252</v>
      </c>
      <c r="P123" s="13" t="s">
        <v>264</v>
      </c>
      <c r="Q123" s="15">
        <v>45292</v>
      </c>
      <c r="R123" s="15">
        <v>45547</v>
      </c>
      <c r="S123" s="13" t="s">
        <v>264</v>
      </c>
      <c r="T123" s="13" t="s">
        <v>28</v>
      </c>
      <c r="U123" s="16">
        <v>5700.01</v>
      </c>
    </row>
    <row r="124" spans="1:21" ht="18" hidden="1" x14ac:dyDescent="0.25">
      <c r="A124" s="13" t="s">
        <v>824</v>
      </c>
      <c r="B124" s="13" t="s">
        <v>278</v>
      </c>
      <c r="C124" s="14" t="s">
        <v>825</v>
      </c>
      <c r="D124" s="13" t="s">
        <v>244</v>
      </c>
      <c r="E124" s="13" t="s">
        <v>399</v>
      </c>
      <c r="F124" s="13" t="s">
        <v>826</v>
      </c>
      <c r="G124" s="13" t="s">
        <v>27</v>
      </c>
      <c r="H124" s="15">
        <v>27297</v>
      </c>
      <c r="I124" s="17" t="str">
        <f t="shared" si="0"/>
        <v>MOCL740925</v>
      </c>
      <c r="J124" s="13" t="s">
        <v>827</v>
      </c>
      <c r="K124" s="13" t="s">
        <v>620</v>
      </c>
      <c r="L124" s="13">
        <v>38725</v>
      </c>
      <c r="M124" s="17"/>
      <c r="N124" s="17"/>
      <c r="O124" s="13" t="s">
        <v>252</v>
      </c>
      <c r="P124" s="13" t="s">
        <v>264</v>
      </c>
      <c r="Q124" s="15">
        <v>45292</v>
      </c>
      <c r="R124" s="15">
        <v>45547</v>
      </c>
      <c r="S124" s="13" t="s">
        <v>264</v>
      </c>
      <c r="T124" s="13" t="s">
        <v>28</v>
      </c>
      <c r="U124" s="16">
        <v>5700.01</v>
      </c>
    </row>
    <row r="125" spans="1:21" ht="18" hidden="1" x14ac:dyDescent="0.25">
      <c r="A125" s="13" t="s">
        <v>828</v>
      </c>
      <c r="B125" s="13" t="s">
        <v>278</v>
      </c>
      <c r="C125" s="14" t="s">
        <v>829</v>
      </c>
      <c r="D125" s="13" t="s">
        <v>31</v>
      </c>
      <c r="E125" s="13" t="s">
        <v>161</v>
      </c>
      <c r="F125" s="13" t="s">
        <v>830</v>
      </c>
      <c r="G125" s="13" t="s">
        <v>27</v>
      </c>
      <c r="H125" s="15" t="s">
        <v>831</v>
      </c>
      <c r="I125" s="17" t="str">
        <f t="shared" si="0"/>
        <v>LOAR710323</v>
      </c>
      <c r="J125" s="13" t="s">
        <v>832</v>
      </c>
      <c r="K125" s="13" t="s">
        <v>620</v>
      </c>
      <c r="L125" s="13">
        <v>38725</v>
      </c>
      <c r="M125" s="17">
        <v>4661271381</v>
      </c>
      <c r="N125" s="17"/>
      <c r="O125" s="13" t="s">
        <v>252</v>
      </c>
      <c r="P125" s="13" t="s">
        <v>264</v>
      </c>
      <c r="Q125" s="15">
        <v>45292</v>
      </c>
      <c r="R125" s="15">
        <v>45547</v>
      </c>
      <c r="S125" s="13" t="s">
        <v>264</v>
      </c>
      <c r="T125" s="13" t="s">
        <v>28</v>
      </c>
      <c r="U125" s="16">
        <v>5700.01</v>
      </c>
    </row>
    <row r="126" spans="1:21" ht="18" hidden="1" x14ac:dyDescent="0.25">
      <c r="A126" s="13" t="s">
        <v>833</v>
      </c>
      <c r="B126" s="13" t="s">
        <v>278</v>
      </c>
      <c r="C126" s="14" t="s">
        <v>834</v>
      </c>
      <c r="D126" s="13" t="s">
        <v>835</v>
      </c>
      <c r="E126" s="13" t="s">
        <v>161</v>
      </c>
      <c r="F126" s="13" t="s">
        <v>836</v>
      </c>
      <c r="G126" s="13" t="s">
        <v>27</v>
      </c>
      <c r="H126" s="15">
        <v>38236</v>
      </c>
      <c r="I126" s="17" t="str">
        <f t="shared" si="0"/>
        <v>NUAA040906</v>
      </c>
      <c r="J126" s="13" t="s">
        <v>837</v>
      </c>
      <c r="K126" s="13" t="s">
        <v>620</v>
      </c>
      <c r="L126" s="13">
        <v>38725</v>
      </c>
      <c r="M126" s="17">
        <v>4662135188</v>
      </c>
      <c r="N126" s="17"/>
      <c r="O126" s="13" t="s">
        <v>252</v>
      </c>
      <c r="P126" s="13" t="s">
        <v>264</v>
      </c>
      <c r="Q126" s="15">
        <v>45292</v>
      </c>
      <c r="R126" s="15">
        <v>45547</v>
      </c>
      <c r="S126" s="13" t="s">
        <v>264</v>
      </c>
      <c r="T126" s="13" t="s">
        <v>28</v>
      </c>
      <c r="U126" s="16">
        <v>5700.01</v>
      </c>
    </row>
    <row r="127" spans="1:21" ht="18" hidden="1" x14ac:dyDescent="0.25">
      <c r="A127" s="13" t="s">
        <v>838</v>
      </c>
      <c r="B127" s="13" t="s">
        <v>278</v>
      </c>
      <c r="C127" s="14" t="s">
        <v>839</v>
      </c>
      <c r="D127" s="13" t="s">
        <v>840</v>
      </c>
      <c r="E127" s="13" t="s">
        <v>313</v>
      </c>
      <c r="F127" s="13" t="s">
        <v>841</v>
      </c>
      <c r="G127" s="13" t="s">
        <v>27</v>
      </c>
      <c r="H127" s="15">
        <v>23668</v>
      </c>
      <c r="I127" s="17" t="str">
        <f t="shared" si="0"/>
        <v>OISZ641018</v>
      </c>
      <c r="J127" s="13" t="s">
        <v>842</v>
      </c>
      <c r="K127" s="13" t="s">
        <v>843</v>
      </c>
      <c r="L127" s="13">
        <v>38700</v>
      </c>
      <c r="M127" s="17"/>
      <c r="N127" s="17"/>
      <c r="O127" s="13" t="s">
        <v>252</v>
      </c>
      <c r="P127" s="13" t="s">
        <v>264</v>
      </c>
      <c r="Q127" s="15">
        <v>45292</v>
      </c>
      <c r="R127" s="15">
        <v>45547</v>
      </c>
      <c r="S127" s="13" t="s">
        <v>264</v>
      </c>
      <c r="T127" s="13" t="s">
        <v>28</v>
      </c>
      <c r="U127" s="16">
        <v>5700.01</v>
      </c>
    </row>
    <row r="128" spans="1:21" ht="18" hidden="1" x14ac:dyDescent="0.25">
      <c r="A128" s="13" t="s">
        <v>844</v>
      </c>
      <c r="B128" s="13" t="s">
        <v>278</v>
      </c>
      <c r="C128" s="14" t="s">
        <v>845</v>
      </c>
      <c r="D128" s="13" t="s">
        <v>846</v>
      </c>
      <c r="E128" s="13" t="s">
        <v>433</v>
      </c>
      <c r="F128" s="13" t="s">
        <v>847</v>
      </c>
      <c r="G128" s="13" t="s">
        <v>27</v>
      </c>
      <c r="H128" s="15">
        <v>28771</v>
      </c>
      <c r="I128" s="17" t="str">
        <f t="shared" si="0"/>
        <v>CESR781008</v>
      </c>
      <c r="J128" s="13" t="s">
        <v>848</v>
      </c>
      <c r="K128" s="13" t="s">
        <v>843</v>
      </c>
      <c r="L128" s="13">
        <v>38700</v>
      </c>
      <c r="M128" s="17"/>
      <c r="N128" s="17"/>
      <c r="O128" s="13" t="s">
        <v>252</v>
      </c>
      <c r="P128" s="13" t="s">
        <v>264</v>
      </c>
      <c r="Q128" s="15">
        <v>45292</v>
      </c>
      <c r="R128" s="15">
        <v>45547</v>
      </c>
      <c r="S128" s="13" t="s">
        <v>264</v>
      </c>
      <c r="T128" s="13" t="s">
        <v>28</v>
      </c>
      <c r="U128" s="16">
        <v>5700.01</v>
      </c>
    </row>
    <row r="129" spans="1:21" ht="18" hidden="1" x14ac:dyDescent="0.25">
      <c r="A129" s="13" t="s">
        <v>849</v>
      </c>
      <c r="B129" s="13" t="s">
        <v>278</v>
      </c>
      <c r="C129" s="14" t="s">
        <v>850</v>
      </c>
      <c r="D129" s="13" t="s">
        <v>851</v>
      </c>
      <c r="E129" s="13" t="s">
        <v>356</v>
      </c>
      <c r="F129" s="13" t="s">
        <v>852</v>
      </c>
      <c r="G129" s="13" t="s">
        <v>27</v>
      </c>
      <c r="H129" s="15">
        <v>34042</v>
      </c>
      <c r="I129" s="17" t="str">
        <f t="shared" si="0"/>
        <v>TIRS930314</v>
      </c>
      <c r="J129" s="13" t="s">
        <v>853</v>
      </c>
      <c r="K129" s="13" t="s">
        <v>843</v>
      </c>
      <c r="L129" s="13">
        <v>38700</v>
      </c>
      <c r="M129" s="17"/>
      <c r="N129" s="17"/>
      <c r="O129" s="13" t="s">
        <v>252</v>
      </c>
      <c r="P129" s="13" t="s">
        <v>264</v>
      </c>
      <c r="Q129" s="15">
        <v>45292</v>
      </c>
      <c r="R129" s="15">
        <v>45547</v>
      </c>
      <c r="S129" s="13" t="s">
        <v>264</v>
      </c>
      <c r="T129" s="13" t="s">
        <v>28</v>
      </c>
      <c r="U129" s="16">
        <v>5700.01</v>
      </c>
    </row>
    <row r="130" spans="1:21" ht="18" hidden="1" x14ac:dyDescent="0.25">
      <c r="A130" s="13" t="s">
        <v>854</v>
      </c>
      <c r="B130" s="13" t="s">
        <v>278</v>
      </c>
      <c r="C130" s="14" t="s">
        <v>855</v>
      </c>
      <c r="D130" s="13" t="s">
        <v>302</v>
      </c>
      <c r="E130" s="13" t="s">
        <v>856</v>
      </c>
      <c r="F130" s="13" t="s">
        <v>857</v>
      </c>
      <c r="G130" s="13" t="s">
        <v>342</v>
      </c>
      <c r="H130" s="15">
        <v>21435</v>
      </c>
      <c r="I130" s="17" t="str">
        <f t="shared" si="0"/>
        <v>CEAM580907</v>
      </c>
      <c r="J130" s="13" t="s">
        <v>858</v>
      </c>
      <c r="K130" s="13" t="s">
        <v>843</v>
      </c>
      <c r="L130" s="13">
        <v>38700</v>
      </c>
      <c r="M130" s="17"/>
      <c r="N130" s="17"/>
      <c r="O130" s="13" t="s">
        <v>252</v>
      </c>
      <c r="P130" s="13" t="s">
        <v>264</v>
      </c>
      <c r="Q130" s="15">
        <v>45292</v>
      </c>
      <c r="R130" s="15">
        <v>45547</v>
      </c>
      <c r="S130" s="13" t="s">
        <v>264</v>
      </c>
      <c r="T130" s="13" t="s">
        <v>28</v>
      </c>
      <c r="U130" s="16">
        <v>5700.01</v>
      </c>
    </row>
    <row r="131" spans="1:21" ht="18" hidden="1" x14ac:dyDescent="0.25">
      <c r="A131" s="13" t="s">
        <v>859</v>
      </c>
      <c r="B131" s="13" t="s">
        <v>278</v>
      </c>
      <c r="C131" s="14" t="s">
        <v>860</v>
      </c>
      <c r="D131" s="13" t="s">
        <v>302</v>
      </c>
      <c r="E131" s="13" t="s">
        <v>490</v>
      </c>
      <c r="F131" s="13" t="s">
        <v>861</v>
      </c>
      <c r="G131" s="13" t="s">
        <v>27</v>
      </c>
      <c r="H131" s="15">
        <v>33415</v>
      </c>
      <c r="I131" s="17" t="str">
        <f t="shared" si="0"/>
        <v>CEAM910626</v>
      </c>
      <c r="J131" s="13" t="s">
        <v>862</v>
      </c>
      <c r="K131" s="13" t="s">
        <v>483</v>
      </c>
      <c r="L131" s="13">
        <v>38700</v>
      </c>
      <c r="M131" s="17"/>
      <c r="N131" s="17"/>
      <c r="O131" s="13" t="s">
        <v>252</v>
      </c>
      <c r="P131" s="13" t="s">
        <v>264</v>
      </c>
      <c r="Q131" s="15">
        <v>45292</v>
      </c>
      <c r="R131" s="15">
        <v>45547</v>
      </c>
      <c r="S131" s="13" t="s">
        <v>264</v>
      </c>
      <c r="T131" s="13" t="s">
        <v>28</v>
      </c>
      <c r="U131" s="16">
        <v>5700.01</v>
      </c>
    </row>
    <row r="132" spans="1:21" ht="18" hidden="1" x14ac:dyDescent="0.25">
      <c r="A132" s="13" t="s">
        <v>863</v>
      </c>
      <c r="B132" s="13" t="s">
        <v>278</v>
      </c>
      <c r="C132" s="14" t="s">
        <v>864</v>
      </c>
      <c r="D132" s="13" t="s">
        <v>313</v>
      </c>
      <c r="E132" s="13" t="s">
        <v>433</v>
      </c>
      <c r="F132" s="13" t="s">
        <v>865</v>
      </c>
      <c r="G132" s="13" t="s">
        <v>27</v>
      </c>
      <c r="H132" s="15">
        <v>25376</v>
      </c>
      <c r="I132" s="17" t="str">
        <f t="shared" si="0"/>
        <v>SASR690622</v>
      </c>
      <c r="J132" s="13" t="s">
        <v>866</v>
      </c>
      <c r="K132" s="13" t="s">
        <v>843</v>
      </c>
      <c r="L132" s="13">
        <v>38700</v>
      </c>
      <c r="M132" s="17"/>
      <c r="N132" s="17"/>
      <c r="O132" s="13" t="s">
        <v>252</v>
      </c>
      <c r="P132" s="13" t="s">
        <v>264</v>
      </c>
      <c r="Q132" s="15">
        <v>45292</v>
      </c>
      <c r="R132" s="15">
        <v>45547</v>
      </c>
      <c r="S132" s="13" t="s">
        <v>264</v>
      </c>
      <c r="T132" s="13" t="s">
        <v>28</v>
      </c>
      <c r="U132" s="16">
        <v>5700.01</v>
      </c>
    </row>
    <row r="133" spans="1:21" ht="18" hidden="1" x14ac:dyDescent="0.25">
      <c r="A133" s="13" t="s">
        <v>867</v>
      </c>
      <c r="B133" s="13" t="s">
        <v>278</v>
      </c>
      <c r="C133" s="14" t="s">
        <v>817</v>
      </c>
      <c r="D133" s="13" t="s">
        <v>659</v>
      </c>
      <c r="E133" s="17"/>
      <c r="F133" s="13" t="s">
        <v>868</v>
      </c>
      <c r="G133" s="13" t="s">
        <v>342</v>
      </c>
      <c r="H133" s="15">
        <v>18853</v>
      </c>
      <c r="I133" s="17" t="str">
        <f t="shared" si="0"/>
        <v>JIXJ510813</v>
      </c>
      <c r="J133" s="13" t="s">
        <v>869</v>
      </c>
      <c r="K133" s="13" t="s">
        <v>843</v>
      </c>
      <c r="L133" s="13">
        <v>38700</v>
      </c>
      <c r="M133" s="17"/>
      <c r="N133" s="17"/>
      <c r="O133" s="13" t="s">
        <v>252</v>
      </c>
      <c r="P133" s="13" t="s">
        <v>264</v>
      </c>
      <c r="Q133" s="15">
        <v>45292</v>
      </c>
      <c r="R133" s="15">
        <v>45547</v>
      </c>
      <c r="S133" s="13" t="s">
        <v>264</v>
      </c>
      <c r="T133" s="13" t="s">
        <v>28</v>
      </c>
      <c r="U133" s="16">
        <v>5700.01</v>
      </c>
    </row>
    <row r="134" spans="1:21" ht="18" hidden="1" x14ac:dyDescent="0.25">
      <c r="A134" s="13" t="s">
        <v>870</v>
      </c>
      <c r="B134" s="13" t="s">
        <v>278</v>
      </c>
      <c r="C134" s="14" t="s">
        <v>279</v>
      </c>
      <c r="D134" s="13" t="s">
        <v>601</v>
      </c>
      <c r="E134" s="13" t="s">
        <v>871</v>
      </c>
      <c r="F134" s="13" t="s">
        <v>872</v>
      </c>
      <c r="G134" s="13" t="s">
        <v>27</v>
      </c>
      <c r="H134" s="15">
        <v>25902</v>
      </c>
      <c r="I134" s="17" t="str">
        <f t="shared" si="0"/>
        <v>RUBG701130</v>
      </c>
      <c r="J134" s="13" t="s">
        <v>873</v>
      </c>
      <c r="K134" s="13" t="s">
        <v>843</v>
      </c>
      <c r="L134" s="13">
        <v>38700</v>
      </c>
      <c r="M134" s="17"/>
      <c r="N134" s="17"/>
      <c r="O134" s="13" t="s">
        <v>252</v>
      </c>
      <c r="P134" s="13" t="s">
        <v>264</v>
      </c>
      <c r="Q134" s="15">
        <v>45292</v>
      </c>
      <c r="R134" s="15">
        <v>45547</v>
      </c>
      <c r="S134" s="13" t="s">
        <v>264</v>
      </c>
      <c r="T134" s="13" t="s">
        <v>28</v>
      </c>
      <c r="U134" s="16">
        <v>5700.01</v>
      </c>
    </row>
    <row r="135" spans="1:21" ht="18" hidden="1" x14ac:dyDescent="0.25">
      <c r="A135" s="13" t="s">
        <v>874</v>
      </c>
      <c r="B135" s="13" t="s">
        <v>278</v>
      </c>
      <c r="C135" s="14" t="s">
        <v>875</v>
      </c>
      <c r="D135" s="13" t="s">
        <v>302</v>
      </c>
      <c r="E135" s="13" t="s">
        <v>302</v>
      </c>
      <c r="F135" s="13" t="s">
        <v>876</v>
      </c>
      <c r="G135" s="13" t="s">
        <v>27</v>
      </c>
      <c r="H135" s="15">
        <v>24223</v>
      </c>
      <c r="I135" s="17" t="str">
        <f t="shared" si="0"/>
        <v>CECC660426</v>
      </c>
      <c r="J135" s="13" t="s">
        <v>877</v>
      </c>
      <c r="K135" s="13" t="s">
        <v>843</v>
      </c>
      <c r="L135" s="13">
        <v>38700</v>
      </c>
      <c r="M135" s="17">
        <v>4662964126</v>
      </c>
      <c r="N135" s="17"/>
      <c r="O135" s="13" t="s">
        <v>252</v>
      </c>
      <c r="P135" s="13" t="s">
        <v>264</v>
      </c>
      <c r="Q135" s="15">
        <v>45292</v>
      </c>
      <c r="R135" s="15">
        <v>45547</v>
      </c>
      <c r="S135" s="13" t="s">
        <v>264</v>
      </c>
      <c r="T135" s="13" t="s">
        <v>28</v>
      </c>
      <c r="U135" s="16">
        <v>5700.01</v>
      </c>
    </row>
    <row r="136" spans="1:21" ht="18" hidden="1" x14ac:dyDescent="0.25">
      <c r="A136" s="13" t="s">
        <v>878</v>
      </c>
      <c r="B136" s="13" t="s">
        <v>278</v>
      </c>
      <c r="C136" s="14" t="s">
        <v>879</v>
      </c>
      <c r="D136" s="13" t="s">
        <v>302</v>
      </c>
      <c r="E136" s="13" t="s">
        <v>302</v>
      </c>
      <c r="F136" s="13" t="s">
        <v>880</v>
      </c>
      <c r="G136" s="13" t="s">
        <v>27</v>
      </c>
      <c r="H136" s="15" t="s">
        <v>881</v>
      </c>
      <c r="I136" s="17" t="str">
        <f t="shared" si="0"/>
        <v>CECY610804</v>
      </c>
      <c r="J136" s="13" t="s">
        <v>882</v>
      </c>
      <c r="K136" s="13" t="s">
        <v>843</v>
      </c>
      <c r="L136" s="13">
        <v>38700</v>
      </c>
      <c r="M136" s="17">
        <v>4612964126</v>
      </c>
      <c r="N136" s="17"/>
      <c r="O136" s="13" t="s">
        <v>252</v>
      </c>
      <c r="P136" s="13" t="s">
        <v>264</v>
      </c>
      <c r="Q136" s="15">
        <v>45292</v>
      </c>
      <c r="R136" s="15">
        <v>45547</v>
      </c>
      <c r="S136" s="13" t="s">
        <v>264</v>
      </c>
      <c r="T136" s="13" t="s">
        <v>28</v>
      </c>
      <c r="U136" s="16">
        <v>5700.01</v>
      </c>
    </row>
    <row r="137" spans="1:21" ht="18" hidden="1" x14ac:dyDescent="0.25">
      <c r="A137" s="13" t="s">
        <v>883</v>
      </c>
      <c r="B137" s="13" t="s">
        <v>278</v>
      </c>
      <c r="C137" s="14" t="s">
        <v>875</v>
      </c>
      <c r="D137" s="13" t="s">
        <v>231</v>
      </c>
      <c r="E137" s="13" t="s">
        <v>111</v>
      </c>
      <c r="F137" s="13" t="s">
        <v>884</v>
      </c>
      <c r="G137" s="13" t="s">
        <v>27</v>
      </c>
      <c r="H137" s="15">
        <v>24744</v>
      </c>
      <c r="I137" s="17" t="str">
        <f t="shared" si="0"/>
        <v>TASC670929</v>
      </c>
      <c r="J137" s="13" t="s">
        <v>885</v>
      </c>
      <c r="K137" s="13" t="s">
        <v>843</v>
      </c>
      <c r="L137" s="13">
        <v>38700</v>
      </c>
      <c r="M137" s="17"/>
      <c r="N137" s="17"/>
      <c r="O137" s="13" t="s">
        <v>252</v>
      </c>
      <c r="P137" s="13" t="s">
        <v>264</v>
      </c>
      <c r="Q137" s="15">
        <v>45292</v>
      </c>
      <c r="R137" s="15">
        <v>45547</v>
      </c>
      <c r="S137" s="13" t="s">
        <v>264</v>
      </c>
      <c r="T137" s="13" t="s">
        <v>28</v>
      </c>
      <c r="U137" s="16">
        <v>5700.01</v>
      </c>
    </row>
    <row r="138" spans="1:21" ht="18" hidden="1" x14ac:dyDescent="0.25">
      <c r="A138" s="13" t="s">
        <v>886</v>
      </c>
      <c r="B138" s="13" t="s">
        <v>278</v>
      </c>
      <c r="C138" s="14" t="s">
        <v>887</v>
      </c>
      <c r="D138" s="13" t="s">
        <v>888</v>
      </c>
      <c r="E138" s="13" t="s">
        <v>204</v>
      </c>
      <c r="F138" s="13" t="s">
        <v>889</v>
      </c>
      <c r="G138" s="13" t="s">
        <v>27</v>
      </c>
      <c r="H138" s="15">
        <v>30562</v>
      </c>
      <c r="I138" s="17" t="str">
        <f t="shared" si="0"/>
        <v>PAMY830903</v>
      </c>
      <c r="J138" s="13" t="s">
        <v>890</v>
      </c>
      <c r="K138" s="13" t="s">
        <v>843</v>
      </c>
      <c r="L138" s="13">
        <v>38700</v>
      </c>
      <c r="M138" s="17"/>
      <c r="N138" s="17"/>
      <c r="O138" s="13" t="s">
        <v>252</v>
      </c>
      <c r="P138" s="13" t="s">
        <v>264</v>
      </c>
      <c r="Q138" s="15">
        <v>45292</v>
      </c>
      <c r="R138" s="15">
        <v>45547</v>
      </c>
      <c r="S138" s="13" t="s">
        <v>264</v>
      </c>
      <c r="T138" s="13" t="s">
        <v>28</v>
      </c>
      <c r="U138" s="16">
        <v>5700.01</v>
      </c>
    </row>
    <row r="139" spans="1:21" ht="18" hidden="1" x14ac:dyDescent="0.25">
      <c r="A139" s="13" t="s">
        <v>891</v>
      </c>
      <c r="B139" s="13" t="s">
        <v>278</v>
      </c>
      <c r="C139" s="14" t="s">
        <v>892</v>
      </c>
      <c r="D139" s="13" t="s">
        <v>204</v>
      </c>
      <c r="E139" s="13" t="s">
        <v>893</v>
      </c>
      <c r="F139" s="13" t="s">
        <v>894</v>
      </c>
      <c r="G139" s="13" t="s">
        <v>27</v>
      </c>
      <c r="H139" s="15">
        <v>24145</v>
      </c>
      <c r="I139" s="17" t="str">
        <f t="shared" si="0"/>
        <v>MEAC660207</v>
      </c>
      <c r="J139" s="13" t="s">
        <v>895</v>
      </c>
      <c r="K139" s="13" t="s">
        <v>843</v>
      </c>
      <c r="L139" s="13">
        <v>38700</v>
      </c>
      <c r="M139" s="17"/>
      <c r="N139" s="17"/>
      <c r="O139" s="13" t="s">
        <v>252</v>
      </c>
      <c r="P139" s="13" t="s">
        <v>264</v>
      </c>
      <c r="Q139" s="15">
        <v>45292</v>
      </c>
      <c r="R139" s="15">
        <v>45547</v>
      </c>
      <c r="S139" s="13" t="s">
        <v>264</v>
      </c>
      <c r="T139" s="13" t="s">
        <v>28</v>
      </c>
      <c r="U139" s="16">
        <v>5700.01</v>
      </c>
    </row>
    <row r="140" spans="1:21" ht="18" hidden="1" x14ac:dyDescent="0.25">
      <c r="A140" s="13" t="s">
        <v>896</v>
      </c>
      <c r="B140" s="13" t="s">
        <v>278</v>
      </c>
      <c r="C140" s="14" t="s">
        <v>897</v>
      </c>
      <c r="D140" s="13" t="s">
        <v>318</v>
      </c>
      <c r="E140" s="13" t="s">
        <v>898</v>
      </c>
      <c r="F140" s="13" t="s">
        <v>899</v>
      </c>
      <c r="G140" s="13" t="s">
        <v>27</v>
      </c>
      <c r="H140" s="15">
        <v>37373</v>
      </c>
      <c r="I140" s="17" t="str">
        <f t="shared" si="0"/>
        <v>GARF020427</v>
      </c>
      <c r="J140" s="13" t="s">
        <v>900</v>
      </c>
      <c r="K140" s="13" t="s">
        <v>843</v>
      </c>
      <c r="L140" s="13">
        <v>38700</v>
      </c>
      <c r="M140" s="17">
        <v>4611313368</v>
      </c>
      <c r="N140" s="17"/>
      <c r="O140" s="13" t="s">
        <v>252</v>
      </c>
      <c r="P140" s="13" t="s">
        <v>264</v>
      </c>
      <c r="Q140" s="15">
        <v>45292</v>
      </c>
      <c r="R140" s="15">
        <v>45547</v>
      </c>
      <c r="S140" s="13" t="s">
        <v>264</v>
      </c>
      <c r="T140" s="13" t="s">
        <v>28</v>
      </c>
      <c r="U140" s="16">
        <v>5700.01</v>
      </c>
    </row>
    <row r="141" spans="1:21" ht="18" hidden="1" x14ac:dyDescent="0.25">
      <c r="A141" s="13" t="s">
        <v>901</v>
      </c>
      <c r="B141" s="13" t="s">
        <v>278</v>
      </c>
      <c r="C141" s="14" t="s">
        <v>902</v>
      </c>
      <c r="D141" s="13" t="s">
        <v>871</v>
      </c>
      <c r="E141" s="13" t="s">
        <v>381</v>
      </c>
      <c r="F141" s="13" t="s">
        <v>903</v>
      </c>
      <c r="G141" s="13" t="s">
        <v>27</v>
      </c>
      <c r="H141" s="15">
        <v>23402</v>
      </c>
      <c r="I141" s="17" t="str">
        <f t="shared" si="0"/>
        <v>BAAM640126</v>
      </c>
      <c r="J141" s="13" t="s">
        <v>904</v>
      </c>
      <c r="K141" s="13" t="s">
        <v>843</v>
      </c>
      <c r="L141" s="13">
        <v>38700</v>
      </c>
      <c r="M141" s="17">
        <v>4664518121</v>
      </c>
      <c r="N141" s="17"/>
      <c r="O141" s="13" t="s">
        <v>252</v>
      </c>
      <c r="P141" s="13" t="s">
        <v>264</v>
      </c>
      <c r="Q141" s="15">
        <v>45292</v>
      </c>
      <c r="R141" s="15">
        <v>45547</v>
      </c>
      <c r="S141" s="13" t="s">
        <v>264</v>
      </c>
      <c r="T141" s="13" t="s">
        <v>28</v>
      </c>
      <c r="U141" s="16">
        <v>5700.01</v>
      </c>
    </row>
    <row r="142" spans="1:21" ht="18" hidden="1" x14ac:dyDescent="0.25">
      <c r="A142" s="13" t="s">
        <v>905</v>
      </c>
      <c r="B142" s="13" t="s">
        <v>278</v>
      </c>
      <c r="C142" s="14" t="s">
        <v>906</v>
      </c>
      <c r="D142" s="13" t="s">
        <v>565</v>
      </c>
      <c r="E142" s="13" t="s">
        <v>273</v>
      </c>
      <c r="F142" s="13" t="s">
        <v>907</v>
      </c>
      <c r="G142" s="13" t="s">
        <v>342</v>
      </c>
      <c r="H142" s="15">
        <v>26196</v>
      </c>
      <c r="I142" s="17" t="str">
        <f t="shared" si="0"/>
        <v>VIRV710920</v>
      </c>
      <c r="J142" s="13" t="s">
        <v>908</v>
      </c>
      <c r="K142" s="13" t="s">
        <v>909</v>
      </c>
      <c r="L142" s="13">
        <v>38724</v>
      </c>
      <c r="M142" s="17">
        <v>4661857727</v>
      </c>
      <c r="N142" s="17">
        <v>4661342971</v>
      </c>
      <c r="O142" s="13" t="s">
        <v>252</v>
      </c>
      <c r="P142" s="13" t="s">
        <v>264</v>
      </c>
      <c r="Q142" s="15">
        <v>45292</v>
      </c>
      <c r="R142" s="15">
        <v>45547</v>
      </c>
      <c r="S142" s="13" t="s">
        <v>264</v>
      </c>
      <c r="T142" s="13" t="s">
        <v>28</v>
      </c>
      <c r="U142" s="16">
        <v>5700.01</v>
      </c>
    </row>
    <row r="143" spans="1:21" ht="18" hidden="1" x14ac:dyDescent="0.25">
      <c r="A143" s="13" t="s">
        <v>910</v>
      </c>
      <c r="B143" s="13" t="s">
        <v>278</v>
      </c>
      <c r="C143" s="14" t="s">
        <v>850</v>
      </c>
      <c r="D143" s="13" t="s">
        <v>911</v>
      </c>
      <c r="E143" s="13" t="s">
        <v>302</v>
      </c>
      <c r="F143" s="13" t="s">
        <v>912</v>
      </c>
      <c r="G143" s="13" t="s">
        <v>27</v>
      </c>
      <c r="H143" s="15">
        <v>33488</v>
      </c>
      <c r="I143" s="17" t="str">
        <f t="shared" si="0"/>
        <v>NOCS910907</v>
      </c>
      <c r="J143" s="13" t="s">
        <v>913</v>
      </c>
      <c r="K143" s="13" t="s">
        <v>909</v>
      </c>
      <c r="L143" s="13">
        <v>38724</v>
      </c>
      <c r="M143" s="17">
        <v>4661014767</v>
      </c>
      <c r="N143" s="17"/>
      <c r="O143" s="13" t="s">
        <v>252</v>
      </c>
      <c r="P143" s="13" t="s">
        <v>264</v>
      </c>
      <c r="Q143" s="15">
        <v>45292</v>
      </c>
      <c r="R143" s="15">
        <v>45547</v>
      </c>
      <c r="S143" s="13" t="s">
        <v>264</v>
      </c>
      <c r="T143" s="13" t="s">
        <v>28</v>
      </c>
      <c r="U143" s="16">
        <v>5700.01</v>
      </c>
    </row>
    <row r="144" spans="1:21" ht="18" hidden="1" x14ac:dyDescent="0.25">
      <c r="A144" s="13" t="s">
        <v>914</v>
      </c>
      <c r="B144" s="13" t="s">
        <v>278</v>
      </c>
      <c r="C144" s="14" t="s">
        <v>915</v>
      </c>
      <c r="D144" s="13" t="s">
        <v>302</v>
      </c>
      <c r="E144" s="13" t="s">
        <v>111</v>
      </c>
      <c r="F144" s="13" t="s">
        <v>916</v>
      </c>
      <c r="G144" s="13" t="s">
        <v>27</v>
      </c>
      <c r="H144" s="15">
        <v>21256</v>
      </c>
      <c r="I144" s="17" t="str">
        <f t="shared" si="0"/>
        <v>CESM580312</v>
      </c>
      <c r="J144" s="13" t="s">
        <v>917</v>
      </c>
      <c r="K144" s="13" t="s">
        <v>918</v>
      </c>
      <c r="L144" s="13">
        <v>38713</v>
      </c>
      <c r="M144" s="17">
        <v>4661120004</v>
      </c>
      <c r="N144" s="17"/>
      <c r="O144" s="13" t="s">
        <v>252</v>
      </c>
      <c r="P144" s="13" t="s">
        <v>264</v>
      </c>
      <c r="Q144" s="15">
        <v>45292</v>
      </c>
      <c r="R144" s="15">
        <v>45547</v>
      </c>
      <c r="S144" s="13" t="s">
        <v>264</v>
      </c>
      <c r="T144" s="13" t="s">
        <v>28</v>
      </c>
      <c r="U144" s="16">
        <v>5700.01</v>
      </c>
    </row>
    <row r="145" spans="1:21" ht="18" hidden="1" x14ac:dyDescent="0.25">
      <c r="A145" s="13" t="s">
        <v>919</v>
      </c>
      <c r="B145" s="13" t="s">
        <v>278</v>
      </c>
      <c r="C145" s="14" t="s">
        <v>920</v>
      </c>
      <c r="D145" s="13" t="s">
        <v>796</v>
      </c>
      <c r="E145" s="13" t="s">
        <v>399</v>
      </c>
      <c r="F145" s="13" t="s">
        <v>921</v>
      </c>
      <c r="G145" s="13" t="s">
        <v>27</v>
      </c>
      <c r="H145" s="15">
        <v>27612</v>
      </c>
      <c r="I145" s="17" t="str">
        <f t="shared" si="0"/>
        <v>ROCR750806</v>
      </c>
      <c r="J145" s="13" t="s">
        <v>922</v>
      </c>
      <c r="K145" s="13" t="s">
        <v>918</v>
      </c>
      <c r="L145" s="13">
        <v>38713</v>
      </c>
      <c r="M145" s="17">
        <v>4668680181</v>
      </c>
      <c r="N145" s="17">
        <v>4662130385</v>
      </c>
      <c r="O145" s="13" t="s">
        <v>252</v>
      </c>
      <c r="P145" s="13" t="s">
        <v>264</v>
      </c>
      <c r="Q145" s="15">
        <v>45292</v>
      </c>
      <c r="R145" s="15">
        <v>45547</v>
      </c>
      <c r="S145" s="13" t="s">
        <v>264</v>
      </c>
      <c r="T145" s="13" t="s">
        <v>28</v>
      </c>
      <c r="U145" s="16">
        <v>5700.01</v>
      </c>
    </row>
    <row r="146" spans="1:21" ht="18" x14ac:dyDescent="0.25">
      <c r="A146" s="13" t="s">
        <v>923</v>
      </c>
      <c r="B146" s="13" t="s">
        <v>278</v>
      </c>
      <c r="C146" s="14" t="s">
        <v>924</v>
      </c>
      <c r="D146" s="13" t="s">
        <v>925</v>
      </c>
      <c r="E146" s="13" t="s">
        <v>926</v>
      </c>
      <c r="F146" s="13" t="s">
        <v>927</v>
      </c>
      <c r="G146" s="13" t="s">
        <v>342</v>
      </c>
      <c r="H146" s="15">
        <v>18834</v>
      </c>
      <c r="I146" s="17" t="str">
        <f t="shared" si="0"/>
        <v>CAZS510725</v>
      </c>
      <c r="J146" s="13" t="s">
        <v>928</v>
      </c>
      <c r="K146" s="13" t="s">
        <v>630</v>
      </c>
      <c r="L146" s="13">
        <v>38710</v>
      </c>
      <c r="M146" s="17">
        <v>4661110982</v>
      </c>
      <c r="N146" s="17"/>
      <c r="O146" s="13" t="s">
        <v>252</v>
      </c>
      <c r="P146" s="13" t="s">
        <v>264</v>
      </c>
      <c r="Q146" s="15">
        <v>45292</v>
      </c>
      <c r="R146" s="15">
        <v>45547</v>
      </c>
      <c r="S146" s="13" t="s">
        <v>264</v>
      </c>
      <c r="T146" s="13" t="s">
        <v>28</v>
      </c>
      <c r="U146" s="16">
        <v>5700.01</v>
      </c>
    </row>
    <row r="147" spans="1:21" ht="18" x14ac:dyDescent="0.25">
      <c r="A147" s="13" t="s">
        <v>929</v>
      </c>
      <c r="B147" s="13" t="s">
        <v>278</v>
      </c>
      <c r="C147" s="14" t="s">
        <v>930</v>
      </c>
      <c r="D147" s="13" t="s">
        <v>318</v>
      </c>
      <c r="E147" s="13" t="s">
        <v>516</v>
      </c>
      <c r="F147" s="13" t="s">
        <v>931</v>
      </c>
      <c r="G147" s="13" t="s">
        <v>27</v>
      </c>
      <c r="H147" s="15">
        <v>23662</v>
      </c>
      <c r="I147" s="17" t="str">
        <f t="shared" si="0"/>
        <v>GALI641012</v>
      </c>
      <c r="J147" s="13" t="s">
        <v>932</v>
      </c>
      <c r="K147" s="13" t="s">
        <v>630</v>
      </c>
      <c r="L147" s="13">
        <v>38707</v>
      </c>
      <c r="M147" s="17">
        <v>4664514433</v>
      </c>
      <c r="N147" s="17"/>
      <c r="O147" s="13" t="s">
        <v>252</v>
      </c>
      <c r="P147" s="13" t="s">
        <v>264</v>
      </c>
      <c r="Q147" s="15">
        <v>45292</v>
      </c>
      <c r="R147" s="15">
        <v>45547</v>
      </c>
      <c r="S147" s="13" t="s">
        <v>264</v>
      </c>
      <c r="T147" s="13" t="s">
        <v>28</v>
      </c>
      <c r="U147" s="16">
        <v>5700.01</v>
      </c>
    </row>
    <row r="148" spans="1:21" ht="18" hidden="1" x14ac:dyDescent="0.25">
      <c r="A148" s="13" t="s">
        <v>933</v>
      </c>
      <c r="B148" s="13" t="s">
        <v>278</v>
      </c>
      <c r="C148" s="14" t="s">
        <v>934</v>
      </c>
      <c r="D148" s="13" t="s">
        <v>935</v>
      </c>
      <c r="E148" s="13" t="s">
        <v>346</v>
      </c>
      <c r="F148" s="13" t="s">
        <v>936</v>
      </c>
      <c r="G148" s="13" t="s">
        <v>27</v>
      </c>
      <c r="H148" s="15" t="s">
        <v>937</v>
      </c>
      <c r="I148" s="17" t="str">
        <f t="shared" si="0"/>
        <v>EIHG541111</v>
      </c>
      <c r="J148" s="13" t="s">
        <v>938</v>
      </c>
      <c r="K148" s="13" t="s">
        <v>428</v>
      </c>
      <c r="L148" s="13">
        <v>38710</v>
      </c>
      <c r="M148" s="17">
        <v>4661054488</v>
      </c>
      <c r="N148" s="17"/>
      <c r="O148" s="13" t="s">
        <v>252</v>
      </c>
      <c r="P148" s="13" t="s">
        <v>264</v>
      </c>
      <c r="Q148" s="15">
        <v>45292</v>
      </c>
      <c r="R148" s="15">
        <v>45547</v>
      </c>
      <c r="S148" s="13" t="s">
        <v>264</v>
      </c>
      <c r="T148" s="13" t="s">
        <v>28</v>
      </c>
      <c r="U148" s="16">
        <v>5700.01</v>
      </c>
    </row>
    <row r="149" spans="1:21" ht="18" hidden="1" x14ac:dyDescent="0.25">
      <c r="A149" s="13" t="s">
        <v>939</v>
      </c>
      <c r="B149" s="13" t="s">
        <v>278</v>
      </c>
      <c r="C149" s="14" t="s">
        <v>258</v>
      </c>
      <c r="D149" s="13" t="s">
        <v>711</v>
      </c>
      <c r="E149" s="13" t="s">
        <v>234</v>
      </c>
      <c r="F149" s="13" t="s">
        <v>940</v>
      </c>
      <c r="G149" s="13" t="s">
        <v>27</v>
      </c>
      <c r="H149" s="15">
        <v>29378</v>
      </c>
      <c r="I149" s="17" t="str">
        <f t="shared" si="0"/>
        <v>CARE800602</v>
      </c>
      <c r="J149" s="13" t="s">
        <v>941</v>
      </c>
      <c r="K149" s="13" t="s">
        <v>942</v>
      </c>
      <c r="L149" s="13">
        <v>38712</v>
      </c>
      <c r="M149" s="17">
        <v>4661272213</v>
      </c>
      <c r="N149" s="17"/>
      <c r="O149" s="13" t="s">
        <v>252</v>
      </c>
      <c r="P149" s="13" t="s">
        <v>264</v>
      </c>
      <c r="Q149" s="15">
        <v>45292</v>
      </c>
      <c r="R149" s="15">
        <v>45547</v>
      </c>
      <c r="S149" s="13" t="s">
        <v>264</v>
      </c>
      <c r="T149" s="13" t="s">
        <v>28</v>
      </c>
      <c r="U149" s="16">
        <v>5700.01</v>
      </c>
    </row>
    <row r="150" spans="1:21" ht="18" hidden="1" x14ac:dyDescent="0.25">
      <c r="A150" s="13" t="s">
        <v>943</v>
      </c>
      <c r="B150" s="13" t="s">
        <v>278</v>
      </c>
      <c r="C150" s="14" t="s">
        <v>944</v>
      </c>
      <c r="D150" s="13" t="s">
        <v>390</v>
      </c>
      <c r="E150" s="13" t="s">
        <v>62</v>
      </c>
      <c r="F150" s="13" t="s">
        <v>945</v>
      </c>
      <c r="G150" s="13" t="s">
        <v>27</v>
      </c>
      <c r="H150" s="15" t="s">
        <v>946</v>
      </c>
      <c r="I150" s="17" t="str">
        <f t="shared" si="0"/>
        <v>PARE560317</v>
      </c>
      <c r="J150" s="13" t="s">
        <v>947</v>
      </c>
      <c r="K150" s="13" t="s">
        <v>942</v>
      </c>
      <c r="L150" s="13">
        <v>38712</v>
      </c>
      <c r="M150" s="17">
        <v>7297677688</v>
      </c>
      <c r="N150" s="17"/>
      <c r="O150" s="13" t="s">
        <v>252</v>
      </c>
      <c r="P150" s="13" t="s">
        <v>264</v>
      </c>
      <c r="Q150" s="15">
        <v>45292</v>
      </c>
      <c r="R150" s="15">
        <v>45547</v>
      </c>
      <c r="S150" s="13" t="s">
        <v>264</v>
      </c>
      <c r="T150" s="13" t="s">
        <v>28</v>
      </c>
      <c r="U150" s="16">
        <v>5700.01</v>
      </c>
    </row>
    <row r="151" spans="1:21" ht="18" hidden="1" x14ac:dyDescent="0.25">
      <c r="A151" s="13" t="s">
        <v>948</v>
      </c>
      <c r="B151" s="13" t="s">
        <v>278</v>
      </c>
      <c r="C151" s="14" t="s">
        <v>949</v>
      </c>
      <c r="D151" s="13" t="s">
        <v>765</v>
      </c>
      <c r="E151" s="13" t="s">
        <v>390</v>
      </c>
      <c r="F151" s="13" t="s">
        <v>950</v>
      </c>
      <c r="G151" s="13" t="s">
        <v>27</v>
      </c>
      <c r="H151" s="15">
        <v>32939</v>
      </c>
      <c r="I151" s="17" t="str">
        <f t="shared" si="0"/>
        <v>ROPA90030M</v>
      </c>
      <c r="J151" s="13" t="s">
        <v>951</v>
      </c>
      <c r="K151" s="13" t="s">
        <v>942</v>
      </c>
      <c r="L151" s="13">
        <v>38712</v>
      </c>
      <c r="M151" s="17">
        <v>4661348983</v>
      </c>
      <c r="N151" s="17"/>
      <c r="O151" s="13" t="s">
        <v>252</v>
      </c>
      <c r="P151" s="13" t="s">
        <v>264</v>
      </c>
      <c r="Q151" s="15">
        <v>45292</v>
      </c>
      <c r="R151" s="15">
        <v>45547</v>
      </c>
      <c r="S151" s="13" t="s">
        <v>264</v>
      </c>
      <c r="T151" s="13" t="s">
        <v>28</v>
      </c>
      <c r="U151" s="16">
        <v>5700.01</v>
      </c>
    </row>
    <row r="152" spans="1:21" ht="18" hidden="1" x14ac:dyDescent="0.25">
      <c r="A152" s="13" t="s">
        <v>952</v>
      </c>
      <c r="B152" s="13" t="s">
        <v>278</v>
      </c>
      <c r="C152" s="14" t="s">
        <v>953</v>
      </c>
      <c r="D152" s="13" t="s">
        <v>61</v>
      </c>
      <c r="E152" s="13" t="s">
        <v>954</v>
      </c>
      <c r="F152" s="13" t="s">
        <v>955</v>
      </c>
      <c r="G152" s="13" t="s">
        <v>27</v>
      </c>
      <c r="H152" s="15">
        <v>33968</v>
      </c>
      <c r="I152" s="17" t="str">
        <f t="shared" si="0"/>
        <v>ROSC921230</v>
      </c>
      <c r="J152" s="13" t="s">
        <v>956</v>
      </c>
      <c r="K152" s="13" t="s">
        <v>942</v>
      </c>
      <c r="L152" s="13">
        <v>38712</v>
      </c>
      <c r="M152" s="17">
        <v>4661178881</v>
      </c>
      <c r="N152" s="17"/>
      <c r="O152" s="13" t="s">
        <v>252</v>
      </c>
      <c r="P152" s="13" t="s">
        <v>264</v>
      </c>
      <c r="Q152" s="15">
        <v>45292</v>
      </c>
      <c r="R152" s="15">
        <v>45547</v>
      </c>
      <c r="S152" s="13" t="s">
        <v>264</v>
      </c>
      <c r="T152" s="13" t="s">
        <v>28</v>
      </c>
      <c r="U152" s="16">
        <v>5700.01</v>
      </c>
    </row>
    <row r="153" spans="1:21" ht="18" hidden="1" x14ac:dyDescent="0.25">
      <c r="A153" s="13" t="s">
        <v>957</v>
      </c>
      <c r="B153" s="13" t="s">
        <v>278</v>
      </c>
      <c r="C153" s="14" t="s">
        <v>958</v>
      </c>
      <c r="D153" s="13" t="s">
        <v>693</v>
      </c>
      <c r="E153" s="13" t="s">
        <v>111</v>
      </c>
      <c r="F153" s="13" t="s">
        <v>959</v>
      </c>
      <c r="G153" s="13" t="s">
        <v>27</v>
      </c>
      <c r="H153" s="15">
        <v>21510</v>
      </c>
      <c r="I153" s="17" t="str">
        <f t="shared" si="0"/>
        <v>TASR581121</v>
      </c>
      <c r="J153" s="13" t="s">
        <v>960</v>
      </c>
      <c r="K153" s="13" t="s">
        <v>942</v>
      </c>
      <c r="L153" s="13">
        <v>38712</v>
      </c>
      <c r="M153" s="17">
        <v>46666082</v>
      </c>
      <c r="N153" s="17"/>
      <c r="O153" s="13" t="s">
        <v>252</v>
      </c>
      <c r="P153" s="13" t="s">
        <v>264</v>
      </c>
      <c r="Q153" s="15">
        <v>45292</v>
      </c>
      <c r="R153" s="15">
        <v>45547</v>
      </c>
      <c r="S153" s="13" t="s">
        <v>264</v>
      </c>
      <c r="T153" s="13" t="s">
        <v>28</v>
      </c>
      <c r="U153" s="16">
        <v>5700.01</v>
      </c>
    </row>
    <row r="154" spans="1:21" ht="18" hidden="1" x14ac:dyDescent="0.25">
      <c r="A154" s="13" t="s">
        <v>961</v>
      </c>
      <c r="B154" s="13" t="s">
        <v>278</v>
      </c>
      <c r="C154" s="14" t="s">
        <v>962</v>
      </c>
      <c r="D154" s="13" t="s">
        <v>613</v>
      </c>
      <c r="E154" s="13" t="s">
        <v>62</v>
      </c>
      <c r="F154" s="13" t="s">
        <v>963</v>
      </c>
      <c r="G154" s="13" t="s">
        <v>27</v>
      </c>
      <c r="H154" s="15">
        <v>18099</v>
      </c>
      <c r="I154" s="17" t="str">
        <f t="shared" si="0"/>
        <v>TERJ490720</v>
      </c>
      <c r="J154" s="13" t="s">
        <v>964</v>
      </c>
      <c r="K154" s="13" t="s">
        <v>942</v>
      </c>
      <c r="L154" s="13">
        <v>38712</v>
      </c>
      <c r="M154" s="17">
        <v>4661016904</v>
      </c>
      <c r="N154" s="17"/>
      <c r="O154" s="13" t="s">
        <v>252</v>
      </c>
      <c r="P154" s="13" t="s">
        <v>264</v>
      </c>
      <c r="Q154" s="15">
        <v>45292</v>
      </c>
      <c r="R154" s="15">
        <v>45547</v>
      </c>
      <c r="S154" s="13" t="s">
        <v>264</v>
      </c>
      <c r="T154" s="13" t="s">
        <v>28</v>
      </c>
      <c r="U154" s="16">
        <v>5700.01</v>
      </c>
    </row>
    <row r="155" spans="1:21" ht="18" hidden="1" x14ac:dyDescent="0.25">
      <c r="A155" s="13" t="s">
        <v>965</v>
      </c>
      <c r="B155" s="13" t="s">
        <v>278</v>
      </c>
      <c r="C155" s="14" t="s">
        <v>966</v>
      </c>
      <c r="D155" s="13" t="s">
        <v>693</v>
      </c>
      <c r="E155" s="13" t="s">
        <v>224</v>
      </c>
      <c r="F155" s="13" t="s">
        <v>967</v>
      </c>
      <c r="G155" s="13" t="s">
        <v>27</v>
      </c>
      <c r="H155" s="15">
        <v>32983</v>
      </c>
      <c r="I155" s="17" t="str">
        <f t="shared" si="0"/>
        <v>TACJ900420</v>
      </c>
      <c r="J155" s="13" t="s">
        <v>968</v>
      </c>
      <c r="K155" s="13" t="s">
        <v>969</v>
      </c>
      <c r="L155" s="13">
        <v>38717</v>
      </c>
      <c r="M155" s="17"/>
      <c r="N155" s="17"/>
      <c r="O155" s="13" t="s">
        <v>252</v>
      </c>
      <c r="P155" s="13" t="s">
        <v>264</v>
      </c>
      <c r="Q155" s="15">
        <v>45292</v>
      </c>
      <c r="R155" s="15">
        <v>45547</v>
      </c>
      <c r="S155" s="13" t="s">
        <v>264</v>
      </c>
      <c r="T155" s="13" t="s">
        <v>28</v>
      </c>
      <c r="U155" s="16">
        <v>5700.01</v>
      </c>
    </row>
    <row r="156" spans="1:21" ht="18" hidden="1" x14ac:dyDescent="0.25">
      <c r="A156" s="13" t="s">
        <v>970</v>
      </c>
      <c r="B156" s="13" t="s">
        <v>278</v>
      </c>
      <c r="C156" s="14" t="s">
        <v>971</v>
      </c>
      <c r="D156" s="13" t="s">
        <v>145</v>
      </c>
      <c r="E156" s="13" t="s">
        <v>972</v>
      </c>
      <c r="F156" s="13" t="s">
        <v>973</v>
      </c>
      <c r="G156" s="13" t="s">
        <v>27</v>
      </c>
      <c r="H156" s="15">
        <v>24504</v>
      </c>
      <c r="I156" s="17" t="str">
        <f t="shared" si="0"/>
        <v>PUGE670201</v>
      </c>
      <c r="J156" s="13" t="s">
        <v>974</v>
      </c>
      <c r="K156" s="13" t="s">
        <v>969</v>
      </c>
      <c r="L156" s="13">
        <v>38717</v>
      </c>
      <c r="M156" s="17"/>
      <c r="N156" s="17"/>
      <c r="O156" s="13" t="s">
        <v>252</v>
      </c>
      <c r="P156" s="13" t="s">
        <v>264</v>
      </c>
      <c r="Q156" s="15">
        <v>45292</v>
      </c>
      <c r="R156" s="15">
        <v>45547</v>
      </c>
      <c r="S156" s="13" t="s">
        <v>264</v>
      </c>
      <c r="T156" s="13" t="s">
        <v>28</v>
      </c>
      <c r="U156" s="16">
        <v>5700.01</v>
      </c>
    </row>
    <row r="157" spans="1:21" ht="18" hidden="1" x14ac:dyDescent="0.25">
      <c r="A157" s="13" t="s">
        <v>975</v>
      </c>
      <c r="B157" s="13" t="s">
        <v>278</v>
      </c>
      <c r="C157" s="14" t="s">
        <v>976</v>
      </c>
      <c r="D157" s="13" t="s">
        <v>972</v>
      </c>
      <c r="E157" s="13" t="s">
        <v>356</v>
      </c>
      <c r="F157" s="13" t="s">
        <v>977</v>
      </c>
      <c r="G157" s="13" t="s">
        <v>342</v>
      </c>
      <c r="H157" s="15">
        <v>18677</v>
      </c>
      <c r="I157" s="17" t="str">
        <f t="shared" si="0"/>
        <v>GARF510219</v>
      </c>
      <c r="J157" s="13" t="s">
        <v>978</v>
      </c>
      <c r="K157" s="13" t="s">
        <v>969</v>
      </c>
      <c r="L157" s="13">
        <v>38717</v>
      </c>
      <c r="M157" s="17"/>
      <c r="N157" s="17"/>
      <c r="O157" s="13" t="s">
        <v>252</v>
      </c>
      <c r="P157" s="13" t="s">
        <v>264</v>
      </c>
      <c r="Q157" s="15">
        <v>45292</v>
      </c>
      <c r="R157" s="15">
        <v>45547</v>
      </c>
      <c r="S157" s="13" t="s">
        <v>264</v>
      </c>
      <c r="T157" s="13" t="s">
        <v>28</v>
      </c>
      <c r="U157" s="16">
        <v>5700.01</v>
      </c>
    </row>
    <row r="158" spans="1:21" ht="18" hidden="1" x14ac:dyDescent="0.25">
      <c r="A158" s="13" t="s">
        <v>979</v>
      </c>
      <c r="B158" s="13" t="s">
        <v>278</v>
      </c>
      <c r="C158" s="14" t="s">
        <v>980</v>
      </c>
      <c r="D158" s="13" t="s">
        <v>693</v>
      </c>
      <c r="E158" s="13" t="s">
        <v>119</v>
      </c>
      <c r="F158" s="13" t="s">
        <v>981</v>
      </c>
      <c r="G158" s="13" t="s">
        <v>27</v>
      </c>
      <c r="H158" s="15">
        <v>23670</v>
      </c>
      <c r="I158" s="17" t="str">
        <f t="shared" si="0"/>
        <v>TAMJ641020</v>
      </c>
      <c r="J158" s="13" t="s">
        <v>982</v>
      </c>
      <c r="K158" s="13" t="s">
        <v>983</v>
      </c>
      <c r="L158" s="13">
        <v>38717</v>
      </c>
      <c r="M158" s="17"/>
      <c r="N158" s="17"/>
      <c r="O158" s="13" t="s">
        <v>252</v>
      </c>
      <c r="P158" s="13" t="s">
        <v>264</v>
      </c>
      <c r="Q158" s="15">
        <v>45292</v>
      </c>
      <c r="R158" s="15">
        <v>45547</v>
      </c>
      <c r="S158" s="13" t="s">
        <v>264</v>
      </c>
      <c r="T158" s="13" t="s">
        <v>28</v>
      </c>
      <c r="U158" s="16">
        <v>5700.01</v>
      </c>
    </row>
    <row r="159" spans="1:21" ht="18" hidden="1" x14ac:dyDescent="0.25">
      <c r="A159" s="13" t="s">
        <v>984</v>
      </c>
      <c r="B159" s="13" t="s">
        <v>278</v>
      </c>
      <c r="C159" s="14" t="s">
        <v>985</v>
      </c>
      <c r="D159" s="13" t="s">
        <v>566</v>
      </c>
      <c r="E159" s="13" t="s">
        <v>796</v>
      </c>
      <c r="F159" s="13" t="s">
        <v>986</v>
      </c>
      <c r="G159" s="13" t="s">
        <v>27</v>
      </c>
      <c r="H159" s="15">
        <v>26875</v>
      </c>
      <c r="I159" s="17" t="str">
        <f t="shared" si="0"/>
        <v>CERC730730</v>
      </c>
      <c r="J159" s="13" t="s">
        <v>987</v>
      </c>
      <c r="K159" s="13" t="s">
        <v>988</v>
      </c>
      <c r="L159" s="13">
        <v>38706</v>
      </c>
      <c r="M159" s="17"/>
      <c r="N159" s="17"/>
      <c r="O159" s="13" t="s">
        <v>252</v>
      </c>
      <c r="P159" s="13" t="s">
        <v>264</v>
      </c>
      <c r="Q159" s="15">
        <v>45292</v>
      </c>
      <c r="R159" s="15">
        <v>45547</v>
      </c>
      <c r="S159" s="13" t="s">
        <v>264</v>
      </c>
      <c r="T159" s="13" t="s">
        <v>28</v>
      </c>
      <c r="U159" s="16">
        <v>5700.01</v>
      </c>
    </row>
    <row r="160" spans="1:21" ht="18" hidden="1" x14ac:dyDescent="0.25">
      <c r="A160" s="13" t="s">
        <v>989</v>
      </c>
      <c r="B160" s="13" t="s">
        <v>278</v>
      </c>
      <c r="C160" s="14" t="s">
        <v>990</v>
      </c>
      <c r="D160" s="13" t="s">
        <v>313</v>
      </c>
      <c r="E160" s="13" t="s">
        <v>302</v>
      </c>
      <c r="F160" s="13" t="s">
        <v>991</v>
      </c>
      <c r="G160" s="13" t="s">
        <v>342</v>
      </c>
      <c r="H160" s="15">
        <v>29012</v>
      </c>
      <c r="I160" s="17" t="str">
        <f t="shared" si="0"/>
        <v>SACJ790606</v>
      </c>
      <c r="J160" s="13" t="s">
        <v>992</v>
      </c>
      <c r="K160" s="13" t="s">
        <v>483</v>
      </c>
      <c r="L160" s="13">
        <v>38709</v>
      </c>
      <c r="M160" s="17"/>
      <c r="N160" s="17"/>
      <c r="O160" s="13" t="s">
        <v>252</v>
      </c>
      <c r="P160" s="13" t="s">
        <v>264</v>
      </c>
      <c r="Q160" s="15">
        <v>45292</v>
      </c>
      <c r="R160" s="15">
        <v>45547</v>
      </c>
      <c r="S160" s="13" t="s">
        <v>264</v>
      </c>
      <c r="T160" s="13" t="s">
        <v>28</v>
      </c>
      <c r="U160" s="16">
        <v>5700.01</v>
      </c>
    </row>
    <row r="161" spans="1:21" ht="18" hidden="1" x14ac:dyDescent="0.25">
      <c r="A161" s="13" t="s">
        <v>993</v>
      </c>
      <c r="B161" s="13" t="s">
        <v>278</v>
      </c>
      <c r="C161" s="14" t="s">
        <v>994</v>
      </c>
      <c r="D161" s="13" t="s">
        <v>490</v>
      </c>
      <c r="E161" s="13" t="s">
        <v>98</v>
      </c>
      <c r="F161" s="13" t="s">
        <v>995</v>
      </c>
      <c r="G161" s="13" t="s">
        <v>27</v>
      </c>
      <c r="H161" s="15">
        <v>24850</v>
      </c>
      <c r="I161" s="17" t="str">
        <f t="shared" si="0"/>
        <v>AECJ680113</v>
      </c>
      <c r="J161" s="13" t="s">
        <v>996</v>
      </c>
      <c r="K161" s="13" t="s">
        <v>483</v>
      </c>
      <c r="L161" s="13">
        <v>38709</v>
      </c>
      <c r="M161" s="17"/>
      <c r="N161" s="17"/>
      <c r="O161" s="13" t="s">
        <v>252</v>
      </c>
      <c r="P161" s="13" t="s">
        <v>264</v>
      </c>
      <c r="Q161" s="15">
        <v>45292</v>
      </c>
      <c r="R161" s="15">
        <v>45547</v>
      </c>
      <c r="S161" s="13" t="s">
        <v>264</v>
      </c>
      <c r="T161" s="13" t="s">
        <v>28</v>
      </c>
      <c r="U161" s="16">
        <v>5700.01</v>
      </c>
    </row>
    <row r="162" spans="1:21" ht="18" hidden="1" x14ac:dyDescent="0.25">
      <c r="A162" s="13" t="s">
        <v>997</v>
      </c>
      <c r="B162" s="13" t="s">
        <v>278</v>
      </c>
      <c r="C162" s="14" t="s">
        <v>998</v>
      </c>
      <c r="D162" s="13" t="s">
        <v>313</v>
      </c>
      <c r="E162" s="13" t="s">
        <v>888</v>
      </c>
      <c r="F162" s="13" t="s">
        <v>999</v>
      </c>
      <c r="G162" s="13" t="s">
        <v>342</v>
      </c>
      <c r="H162" s="15">
        <v>34485</v>
      </c>
      <c r="I162" s="17" t="str">
        <f t="shared" si="0"/>
        <v>SAPE940531</v>
      </c>
      <c r="J162" s="13" t="s">
        <v>1000</v>
      </c>
      <c r="K162" s="13" t="s">
        <v>483</v>
      </c>
      <c r="L162" s="13">
        <v>38709</v>
      </c>
      <c r="M162" s="17"/>
      <c r="N162" s="17"/>
      <c r="O162" s="13" t="s">
        <v>252</v>
      </c>
      <c r="P162" s="13" t="s">
        <v>264</v>
      </c>
      <c r="Q162" s="15">
        <v>45292</v>
      </c>
      <c r="R162" s="15">
        <v>45547</v>
      </c>
      <c r="S162" s="13" t="s">
        <v>264</v>
      </c>
      <c r="T162" s="13" t="s">
        <v>28</v>
      </c>
      <c r="U162" s="16">
        <v>5700.01</v>
      </c>
    </row>
    <row r="163" spans="1:21" ht="18" hidden="1" x14ac:dyDescent="0.25">
      <c r="A163" s="13" t="s">
        <v>1001</v>
      </c>
      <c r="B163" s="13" t="s">
        <v>278</v>
      </c>
      <c r="C163" s="14" t="s">
        <v>1002</v>
      </c>
      <c r="D163" s="13" t="s">
        <v>302</v>
      </c>
      <c r="E163" s="13" t="s">
        <v>302</v>
      </c>
      <c r="F163" s="13" t="s">
        <v>1003</v>
      </c>
      <c r="G163" s="13" t="s">
        <v>27</v>
      </c>
      <c r="H163" s="15">
        <v>29664</v>
      </c>
      <c r="I163" s="17" t="str">
        <f t="shared" si="0"/>
        <v>CECS810319</v>
      </c>
      <c r="J163" s="13" t="s">
        <v>1004</v>
      </c>
      <c r="K163" s="13" t="s">
        <v>483</v>
      </c>
      <c r="L163" s="13">
        <v>38709</v>
      </c>
      <c r="M163" s="17">
        <v>4661257691</v>
      </c>
      <c r="N163" s="17"/>
      <c r="O163" s="13" t="s">
        <v>252</v>
      </c>
      <c r="P163" s="13" t="s">
        <v>264</v>
      </c>
      <c r="Q163" s="15">
        <v>45292</v>
      </c>
      <c r="R163" s="15">
        <v>45547</v>
      </c>
      <c r="S163" s="13" t="s">
        <v>264</v>
      </c>
      <c r="T163" s="13" t="s">
        <v>28</v>
      </c>
      <c r="U163" s="16">
        <v>5700.01</v>
      </c>
    </row>
    <row r="164" spans="1:21" ht="18" hidden="1" x14ac:dyDescent="0.25">
      <c r="A164" s="13" t="s">
        <v>1005</v>
      </c>
      <c r="B164" s="13" t="s">
        <v>278</v>
      </c>
      <c r="C164" s="14" t="s">
        <v>1006</v>
      </c>
      <c r="D164" s="13" t="s">
        <v>302</v>
      </c>
      <c r="E164" s="13" t="s">
        <v>1007</v>
      </c>
      <c r="F164" s="13" t="s">
        <v>1008</v>
      </c>
      <c r="G164" s="13" t="s">
        <v>27</v>
      </c>
      <c r="H164" s="15">
        <v>33067</v>
      </c>
      <c r="I164" s="17" t="str">
        <f t="shared" si="0"/>
        <v>CEAC900713</v>
      </c>
      <c r="J164" s="13" t="s">
        <v>1009</v>
      </c>
      <c r="K164" s="13" t="s">
        <v>483</v>
      </c>
      <c r="L164" s="13">
        <v>38700</v>
      </c>
      <c r="M164" s="17">
        <v>4661155757</v>
      </c>
      <c r="N164" s="17"/>
      <c r="O164" s="13" t="s">
        <v>252</v>
      </c>
      <c r="P164" s="13" t="s">
        <v>264</v>
      </c>
      <c r="Q164" s="15">
        <v>45292</v>
      </c>
      <c r="R164" s="15">
        <v>45547</v>
      </c>
      <c r="S164" s="13" t="s">
        <v>264</v>
      </c>
      <c r="T164" s="13" t="s">
        <v>28</v>
      </c>
      <c r="U164" s="16">
        <v>5700.01</v>
      </c>
    </row>
    <row r="165" spans="1:21" ht="18" hidden="1" x14ac:dyDescent="0.25">
      <c r="A165" s="13" t="s">
        <v>1010</v>
      </c>
      <c r="B165" s="13" t="s">
        <v>278</v>
      </c>
      <c r="C165" s="14" t="s">
        <v>1011</v>
      </c>
      <c r="D165" s="13" t="s">
        <v>433</v>
      </c>
      <c r="E165" s="13" t="s">
        <v>98</v>
      </c>
      <c r="F165" s="13" t="s">
        <v>1012</v>
      </c>
      <c r="G165" s="13" t="s">
        <v>27</v>
      </c>
      <c r="H165" s="15">
        <v>24168</v>
      </c>
      <c r="I165" s="17" t="str">
        <f t="shared" si="0"/>
        <v>SOCJ860302</v>
      </c>
      <c r="J165" s="13" t="s">
        <v>1013</v>
      </c>
      <c r="K165" s="13" t="s">
        <v>483</v>
      </c>
      <c r="L165" s="13">
        <v>38700</v>
      </c>
      <c r="M165" s="17">
        <v>4661107366</v>
      </c>
      <c r="N165" s="17"/>
      <c r="O165" s="13" t="s">
        <v>252</v>
      </c>
      <c r="P165" s="13" t="s">
        <v>264</v>
      </c>
      <c r="Q165" s="15">
        <v>45292</v>
      </c>
      <c r="R165" s="15">
        <v>45547</v>
      </c>
      <c r="S165" s="13" t="s">
        <v>264</v>
      </c>
      <c r="T165" s="13" t="s">
        <v>28</v>
      </c>
      <c r="U165" s="16">
        <v>5700.01</v>
      </c>
    </row>
    <row r="166" spans="1:21" ht="18" hidden="1" x14ac:dyDescent="0.25">
      <c r="A166" s="13" t="s">
        <v>1014</v>
      </c>
      <c r="B166" s="13" t="s">
        <v>278</v>
      </c>
      <c r="C166" s="14" t="s">
        <v>1015</v>
      </c>
      <c r="D166" s="13" t="s">
        <v>433</v>
      </c>
      <c r="E166" s="13" t="s">
        <v>445</v>
      </c>
      <c r="F166" s="13" t="s">
        <v>1016</v>
      </c>
      <c r="G166" s="13" t="s">
        <v>342</v>
      </c>
      <c r="H166" s="15">
        <v>19027</v>
      </c>
      <c r="I166" s="17" t="str">
        <f t="shared" si="0"/>
        <v>SOSF520203</v>
      </c>
      <c r="J166" s="13" t="s">
        <v>1017</v>
      </c>
      <c r="K166" s="13" t="s">
        <v>483</v>
      </c>
      <c r="L166" s="13">
        <v>38709</v>
      </c>
      <c r="M166" s="17">
        <v>4661250761</v>
      </c>
      <c r="N166" s="17"/>
      <c r="O166" s="13" t="s">
        <v>252</v>
      </c>
      <c r="P166" s="13" t="s">
        <v>264</v>
      </c>
      <c r="Q166" s="15">
        <v>45292</v>
      </c>
      <c r="R166" s="15">
        <v>45547</v>
      </c>
      <c r="S166" s="13" t="s">
        <v>264</v>
      </c>
      <c r="T166" s="13" t="s">
        <v>28</v>
      </c>
      <c r="U166" s="16">
        <v>5700.01</v>
      </c>
    </row>
    <row r="167" spans="1:21" ht="18" hidden="1" x14ac:dyDescent="0.25">
      <c r="A167" s="13" t="s">
        <v>1018</v>
      </c>
      <c r="B167" s="13" t="s">
        <v>278</v>
      </c>
      <c r="C167" s="14" t="s">
        <v>355</v>
      </c>
      <c r="D167" s="13" t="s">
        <v>412</v>
      </c>
      <c r="E167" s="13" t="s">
        <v>302</v>
      </c>
      <c r="F167" s="13" t="s">
        <v>1019</v>
      </c>
      <c r="G167" s="13" t="s">
        <v>27</v>
      </c>
      <c r="H167" s="15">
        <v>21290</v>
      </c>
      <c r="I167" s="17" t="str">
        <f t="shared" si="0"/>
        <v>AICA580415</v>
      </c>
      <c r="J167" s="13" t="s">
        <v>1020</v>
      </c>
      <c r="K167" s="13" t="s">
        <v>483</v>
      </c>
      <c r="L167" s="13">
        <v>38709</v>
      </c>
      <c r="M167" s="17"/>
      <c r="N167" s="17"/>
      <c r="O167" s="13" t="s">
        <v>252</v>
      </c>
      <c r="P167" s="13" t="s">
        <v>264</v>
      </c>
      <c r="Q167" s="15">
        <v>45292</v>
      </c>
      <c r="R167" s="15">
        <v>45547</v>
      </c>
      <c r="S167" s="13" t="s">
        <v>264</v>
      </c>
      <c r="T167" s="13" t="s">
        <v>28</v>
      </c>
      <c r="U167" s="16">
        <v>5700.01</v>
      </c>
    </row>
    <row r="168" spans="1:21" ht="18" hidden="1" x14ac:dyDescent="0.25">
      <c r="A168" s="13" t="s">
        <v>1021</v>
      </c>
      <c r="B168" s="13" t="s">
        <v>278</v>
      </c>
      <c r="C168" s="14" t="s">
        <v>1022</v>
      </c>
      <c r="D168" s="13" t="s">
        <v>888</v>
      </c>
      <c r="E168" s="13" t="s">
        <v>445</v>
      </c>
      <c r="F168" s="13" t="s">
        <v>1023</v>
      </c>
      <c r="G168" s="13" t="s">
        <v>342</v>
      </c>
      <c r="H168" s="15">
        <v>26209</v>
      </c>
      <c r="I168" s="17" t="str">
        <f t="shared" si="0"/>
        <v>PASA711003</v>
      </c>
      <c r="J168" s="13" t="s">
        <v>1024</v>
      </c>
      <c r="K168" s="13" t="s">
        <v>483</v>
      </c>
      <c r="L168" s="13">
        <v>38709</v>
      </c>
      <c r="M168" s="17"/>
      <c r="N168" s="17"/>
      <c r="O168" s="13" t="s">
        <v>252</v>
      </c>
      <c r="P168" s="13" t="s">
        <v>264</v>
      </c>
      <c r="Q168" s="15">
        <v>45292</v>
      </c>
      <c r="R168" s="15">
        <v>45547</v>
      </c>
      <c r="S168" s="13" t="s">
        <v>264</v>
      </c>
      <c r="T168" s="13" t="s">
        <v>28</v>
      </c>
      <c r="U168" s="16">
        <v>5700.01</v>
      </c>
    </row>
    <row r="169" spans="1:21" ht="18" hidden="1" x14ac:dyDescent="0.25">
      <c r="A169" s="13" t="s">
        <v>1025</v>
      </c>
      <c r="B169" s="13" t="s">
        <v>278</v>
      </c>
      <c r="C169" s="14" t="s">
        <v>1026</v>
      </c>
      <c r="D169" s="13" t="s">
        <v>98</v>
      </c>
      <c r="E169" s="13" t="s">
        <v>98</v>
      </c>
      <c r="F169" s="18"/>
      <c r="G169" s="18"/>
      <c r="H169" s="18"/>
      <c r="I169" s="18"/>
      <c r="J169" s="13" t="s">
        <v>1027</v>
      </c>
      <c r="K169" s="13" t="s">
        <v>843</v>
      </c>
      <c r="L169" s="13">
        <v>38700</v>
      </c>
      <c r="M169" s="18"/>
      <c r="N169" s="18"/>
      <c r="O169" s="13" t="s">
        <v>252</v>
      </c>
      <c r="P169" s="13" t="s">
        <v>264</v>
      </c>
      <c r="Q169" s="15">
        <v>45292</v>
      </c>
      <c r="R169" s="15">
        <v>45547</v>
      </c>
      <c r="S169" s="13" t="s">
        <v>264</v>
      </c>
      <c r="T169" s="13" t="s">
        <v>28</v>
      </c>
      <c r="U169" s="16">
        <v>5700.01</v>
      </c>
    </row>
    <row r="170" spans="1:21" ht="18" hidden="1" x14ac:dyDescent="0.25">
      <c r="A170" s="13" t="s">
        <v>1028</v>
      </c>
      <c r="B170" s="13" t="s">
        <v>278</v>
      </c>
      <c r="C170" s="14" t="s">
        <v>1029</v>
      </c>
      <c r="D170" s="13" t="s">
        <v>296</v>
      </c>
      <c r="E170" s="13" t="s">
        <v>589</v>
      </c>
      <c r="F170" s="18"/>
      <c r="G170" s="18"/>
      <c r="H170" s="18"/>
      <c r="I170" s="18"/>
      <c r="J170" s="13" t="s">
        <v>1030</v>
      </c>
      <c r="K170" s="13" t="s">
        <v>762</v>
      </c>
      <c r="L170" s="13">
        <v>38713</v>
      </c>
      <c r="M170" s="18"/>
      <c r="N170" s="18"/>
      <c r="O170" s="13" t="s">
        <v>252</v>
      </c>
      <c r="P170" s="13" t="s">
        <v>264</v>
      </c>
      <c r="Q170" s="15">
        <v>45292</v>
      </c>
      <c r="R170" s="15">
        <v>45547</v>
      </c>
      <c r="S170" s="13" t="s">
        <v>264</v>
      </c>
      <c r="T170" s="13" t="s">
        <v>28</v>
      </c>
      <c r="U170" s="16">
        <v>5700.01</v>
      </c>
    </row>
  </sheetData>
  <autoFilter ref="A2:U170" xr:uid="{CE99141C-A710-4CF2-973B-701106686DCD}">
    <filterColumn colId="10">
      <filters>
        <filter val="galera de panales"/>
      </filters>
    </filterColumn>
  </autoFilter>
  <mergeCells count="1">
    <mergeCell ref="B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C0E2-6919-492A-887D-908CC35A7016}">
  <dimension ref="A1:V302"/>
  <sheetViews>
    <sheetView workbookViewId="0">
      <selection sqref="A1:XFD1048576"/>
    </sheetView>
  </sheetViews>
  <sheetFormatPr baseColWidth="10" defaultColWidth="10.85546875" defaultRowHeight="15" x14ac:dyDescent="0.25"/>
  <cols>
    <col min="1" max="1" width="11.5703125" style="19" bestFit="1" customWidth="1"/>
    <col min="2" max="2" width="27.42578125" style="19" bestFit="1" customWidth="1"/>
    <col min="3" max="3" width="25.5703125" style="19" customWidth="1"/>
    <col min="4" max="5" width="20.42578125" style="19" customWidth="1"/>
    <col min="6" max="6" width="30.28515625" style="19" customWidth="1"/>
    <col min="7" max="7" width="16.42578125" style="19" customWidth="1"/>
    <col min="8" max="8" width="24.42578125" style="33" customWidth="1"/>
    <col min="9" max="9" width="20.42578125" style="19" customWidth="1"/>
    <col min="10" max="10" width="38.5703125" style="19" customWidth="1"/>
    <col min="11" max="11" width="43.5703125" style="19" bestFit="1" customWidth="1"/>
    <col min="12" max="12" width="16.140625" style="19" customWidth="1"/>
    <col min="13" max="14" width="15.42578125" style="19" customWidth="1"/>
    <col min="15" max="15" width="23.140625" style="19" customWidth="1"/>
    <col min="16" max="16" width="21.5703125" style="19" customWidth="1"/>
    <col min="17" max="17" width="22.42578125" style="19" customWidth="1"/>
    <col min="18" max="18" width="28.7109375" style="19" customWidth="1"/>
    <col min="19" max="19" width="18.140625" style="19" customWidth="1"/>
    <col min="20" max="20" width="28.42578125" style="19" customWidth="1"/>
    <col min="21" max="21" width="19.140625" style="19" customWidth="1"/>
    <col min="22" max="16384" width="10.85546875" style="19"/>
  </cols>
  <sheetData>
    <row r="1" spans="1:22" ht="21" customHeight="1" x14ac:dyDescent="0.25">
      <c r="B1" s="20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2" ht="36" x14ac:dyDescent="0.25">
      <c r="A2" s="23" t="s">
        <v>1</v>
      </c>
      <c r="B2" s="24" t="s">
        <v>24</v>
      </c>
      <c r="C2" s="24" t="s">
        <v>7</v>
      </c>
      <c r="D2" s="24" t="s">
        <v>8</v>
      </c>
      <c r="E2" s="24" t="s">
        <v>9</v>
      </c>
      <c r="F2" s="24" t="s">
        <v>5</v>
      </c>
      <c r="G2" s="24" t="s">
        <v>10</v>
      </c>
      <c r="H2" s="25" t="s">
        <v>11</v>
      </c>
      <c r="I2" s="26" t="s">
        <v>0</v>
      </c>
      <c r="J2" s="27" t="s">
        <v>12</v>
      </c>
      <c r="K2" s="24" t="s">
        <v>13</v>
      </c>
      <c r="L2" s="24" t="s">
        <v>6</v>
      </c>
      <c r="M2" s="24" t="s">
        <v>14</v>
      </c>
      <c r="N2" s="24" t="s">
        <v>15</v>
      </c>
      <c r="O2" s="24" t="s">
        <v>16</v>
      </c>
      <c r="P2" s="24" t="s">
        <v>17</v>
      </c>
      <c r="Q2" s="24" t="s">
        <v>18</v>
      </c>
      <c r="R2" s="24" t="s">
        <v>19</v>
      </c>
      <c r="S2" s="24" t="s">
        <v>20</v>
      </c>
      <c r="T2" s="24" t="s">
        <v>21</v>
      </c>
      <c r="U2" s="24" t="s">
        <v>22</v>
      </c>
    </row>
    <row r="3" spans="1:22" ht="18" x14ac:dyDescent="0.25">
      <c r="A3" s="13" t="s">
        <v>2</v>
      </c>
      <c r="B3" s="13" t="s">
        <v>25</v>
      </c>
      <c r="C3" s="13" t="s">
        <v>1031</v>
      </c>
      <c r="D3" s="13" t="s">
        <v>1032</v>
      </c>
      <c r="E3" s="13" t="s">
        <v>1033</v>
      </c>
      <c r="F3" s="13" t="s">
        <v>1034</v>
      </c>
      <c r="G3" s="13" t="s">
        <v>1035</v>
      </c>
      <c r="H3" s="28">
        <v>18702</v>
      </c>
      <c r="I3" s="13" t="str">
        <f>LEFT(F3,10)</f>
        <v>LUML510315</v>
      </c>
      <c r="J3" s="29" t="s">
        <v>1036</v>
      </c>
      <c r="K3" s="13" t="s">
        <v>1037</v>
      </c>
      <c r="L3" s="13">
        <v>38710</v>
      </c>
      <c r="M3" s="13">
        <v>4611008892</v>
      </c>
      <c r="N3" s="13"/>
      <c r="O3" s="13" t="s">
        <v>1038</v>
      </c>
      <c r="P3" s="13" t="s">
        <v>1039</v>
      </c>
      <c r="Q3" s="15">
        <v>45292</v>
      </c>
      <c r="R3" s="15">
        <v>45372</v>
      </c>
      <c r="S3" s="13" t="s">
        <v>1039</v>
      </c>
      <c r="T3" s="13" t="s">
        <v>1040</v>
      </c>
      <c r="U3" s="30">
        <v>986</v>
      </c>
      <c r="V3" s="31"/>
    </row>
    <row r="4" spans="1:22" ht="18" x14ac:dyDescent="0.25">
      <c r="A4" s="13" t="s">
        <v>29</v>
      </c>
      <c r="B4" s="13" t="s">
        <v>25</v>
      </c>
      <c r="C4" s="13" t="s">
        <v>1041</v>
      </c>
      <c r="D4" s="13" t="s">
        <v>1042</v>
      </c>
      <c r="E4" s="13" t="s">
        <v>1043</v>
      </c>
      <c r="F4" s="13" t="s">
        <v>1044</v>
      </c>
      <c r="G4" s="13" t="s">
        <v>1035</v>
      </c>
      <c r="H4" s="28">
        <v>35958</v>
      </c>
      <c r="I4" s="13" t="str">
        <f t="shared" ref="I4:I67" si="0">LEFT(F4,10)</f>
        <v>MERS980612</v>
      </c>
      <c r="J4" s="29" t="s">
        <v>1045</v>
      </c>
      <c r="K4" s="13" t="s">
        <v>1037</v>
      </c>
      <c r="L4" s="13">
        <v>38710</v>
      </c>
      <c r="M4" s="13">
        <v>4613804080</v>
      </c>
      <c r="N4" s="13"/>
      <c r="O4" s="13" t="s">
        <v>1038</v>
      </c>
      <c r="P4" s="13" t="s">
        <v>1039</v>
      </c>
      <c r="Q4" s="15">
        <v>45292</v>
      </c>
      <c r="R4" s="15">
        <v>45372</v>
      </c>
      <c r="S4" s="13" t="s">
        <v>1039</v>
      </c>
      <c r="T4" s="13" t="s">
        <v>1040</v>
      </c>
      <c r="U4" s="30">
        <v>986</v>
      </c>
    </row>
    <row r="5" spans="1:22" ht="18" x14ac:dyDescent="0.25">
      <c r="A5" s="13" t="s">
        <v>3</v>
      </c>
      <c r="B5" s="13" t="s">
        <v>25</v>
      </c>
      <c r="C5" s="13" t="s">
        <v>1046</v>
      </c>
      <c r="D5" s="13" t="s">
        <v>1047</v>
      </c>
      <c r="E5" s="13" t="s">
        <v>1048</v>
      </c>
      <c r="F5" s="13" t="s">
        <v>1049</v>
      </c>
      <c r="G5" s="13" t="s">
        <v>1035</v>
      </c>
      <c r="H5" s="28">
        <v>28383</v>
      </c>
      <c r="I5" s="13" t="str">
        <f t="shared" si="0"/>
        <v>AAMR770915</v>
      </c>
      <c r="J5" s="29" t="s">
        <v>1050</v>
      </c>
      <c r="K5" s="13" t="s">
        <v>1037</v>
      </c>
      <c r="L5" s="13">
        <v>38710</v>
      </c>
      <c r="M5" s="13">
        <v>4831120521</v>
      </c>
      <c r="N5" s="13"/>
      <c r="O5" s="13" t="s">
        <v>1038</v>
      </c>
      <c r="P5" s="13" t="s">
        <v>1039</v>
      </c>
      <c r="Q5" s="15">
        <v>45292</v>
      </c>
      <c r="R5" s="15">
        <v>45372</v>
      </c>
      <c r="S5" s="13" t="s">
        <v>1039</v>
      </c>
      <c r="T5" s="13" t="s">
        <v>1040</v>
      </c>
      <c r="U5" s="30">
        <v>986</v>
      </c>
    </row>
    <row r="6" spans="1:22" ht="18" x14ac:dyDescent="0.25">
      <c r="A6" s="13" t="s">
        <v>4</v>
      </c>
      <c r="B6" s="13" t="s">
        <v>25</v>
      </c>
      <c r="C6" s="13" t="s">
        <v>1051</v>
      </c>
      <c r="D6" s="13" t="s">
        <v>1052</v>
      </c>
      <c r="E6" s="13" t="s">
        <v>1053</v>
      </c>
      <c r="F6" s="13" t="s">
        <v>1054</v>
      </c>
      <c r="G6" s="13" t="s">
        <v>1035</v>
      </c>
      <c r="H6" s="28">
        <v>21060</v>
      </c>
      <c r="I6" s="13" t="str">
        <f t="shared" si="0"/>
        <v>SAME570829</v>
      </c>
      <c r="J6" s="29" t="s">
        <v>1055</v>
      </c>
      <c r="K6" s="13" t="s">
        <v>1037</v>
      </c>
      <c r="L6" s="13">
        <v>38710</v>
      </c>
      <c r="M6" s="13">
        <v>4612530839</v>
      </c>
      <c r="N6" s="13"/>
      <c r="O6" s="13" t="s">
        <v>1038</v>
      </c>
      <c r="P6" s="13" t="s">
        <v>1039</v>
      </c>
      <c r="Q6" s="15">
        <v>45292</v>
      </c>
      <c r="R6" s="15">
        <v>45372</v>
      </c>
      <c r="S6" s="13" t="s">
        <v>1039</v>
      </c>
      <c r="T6" s="13" t="s">
        <v>1040</v>
      </c>
      <c r="U6" s="30">
        <v>986</v>
      </c>
    </row>
    <row r="7" spans="1:22" ht="18" x14ac:dyDescent="0.25">
      <c r="A7" s="13" t="s">
        <v>30</v>
      </c>
      <c r="B7" s="13" t="s">
        <v>25</v>
      </c>
      <c r="C7" s="13" t="s">
        <v>1056</v>
      </c>
      <c r="D7" s="13" t="s">
        <v>1057</v>
      </c>
      <c r="E7" s="13" t="s">
        <v>1058</v>
      </c>
      <c r="F7" s="13" t="s">
        <v>1059</v>
      </c>
      <c r="G7" s="13" t="s">
        <v>1035</v>
      </c>
      <c r="H7" s="28">
        <v>21999</v>
      </c>
      <c r="I7" s="13" t="str">
        <f t="shared" si="0"/>
        <v>SAMC600324</v>
      </c>
      <c r="J7" s="29" t="s">
        <v>1060</v>
      </c>
      <c r="K7" s="13" t="s">
        <v>1037</v>
      </c>
      <c r="L7" s="13">
        <v>38710</v>
      </c>
      <c r="M7" s="13">
        <v>4661053929</v>
      </c>
      <c r="N7" s="13"/>
      <c r="O7" s="13" t="s">
        <v>1038</v>
      </c>
      <c r="P7" s="13" t="s">
        <v>1039</v>
      </c>
      <c r="Q7" s="15">
        <v>45292</v>
      </c>
      <c r="R7" s="15">
        <v>45372</v>
      </c>
      <c r="S7" s="13" t="s">
        <v>1039</v>
      </c>
      <c r="T7" s="13" t="s">
        <v>1040</v>
      </c>
      <c r="U7" s="30">
        <v>986</v>
      </c>
    </row>
    <row r="8" spans="1:22" ht="18" x14ac:dyDescent="0.25">
      <c r="A8" s="13" t="s">
        <v>44</v>
      </c>
      <c r="B8" s="13" t="s">
        <v>25</v>
      </c>
      <c r="C8" s="13" t="s">
        <v>1061</v>
      </c>
      <c r="D8" s="13" t="s">
        <v>1062</v>
      </c>
      <c r="E8" s="13" t="s">
        <v>1063</v>
      </c>
      <c r="F8" s="13" t="s">
        <v>1064</v>
      </c>
      <c r="G8" s="13" t="s">
        <v>1035</v>
      </c>
      <c r="H8" s="28">
        <v>35610</v>
      </c>
      <c r="I8" s="13" t="str">
        <f t="shared" si="0"/>
        <v>CATJ970629</v>
      </c>
      <c r="J8" s="29" t="s">
        <v>1065</v>
      </c>
      <c r="K8" s="13" t="s">
        <v>1037</v>
      </c>
      <c r="L8" s="13">
        <v>38710</v>
      </c>
      <c r="M8" s="13">
        <v>4661266592</v>
      </c>
      <c r="N8" s="13"/>
      <c r="O8" s="13" t="s">
        <v>1038</v>
      </c>
      <c r="P8" s="13" t="s">
        <v>1039</v>
      </c>
      <c r="Q8" s="15">
        <v>45292</v>
      </c>
      <c r="R8" s="15">
        <v>45372</v>
      </c>
      <c r="S8" s="13" t="s">
        <v>1039</v>
      </c>
      <c r="T8" s="13" t="s">
        <v>1040</v>
      </c>
      <c r="U8" s="30">
        <v>986</v>
      </c>
    </row>
    <row r="9" spans="1:22" ht="18" x14ac:dyDescent="0.25">
      <c r="A9" s="13" t="s">
        <v>45</v>
      </c>
      <c r="B9" s="13" t="s">
        <v>25</v>
      </c>
      <c r="C9" s="13" t="s">
        <v>1066</v>
      </c>
      <c r="D9" s="13" t="s">
        <v>1058</v>
      </c>
      <c r="E9" s="13" t="s">
        <v>1052</v>
      </c>
      <c r="F9" s="13" t="s">
        <v>1067</v>
      </c>
      <c r="G9" s="13" t="s">
        <v>1035</v>
      </c>
      <c r="H9" s="28">
        <v>18935</v>
      </c>
      <c r="I9" s="13" t="str">
        <f t="shared" si="0"/>
        <v>MESA511103</v>
      </c>
      <c r="J9" s="29" t="s">
        <v>1068</v>
      </c>
      <c r="K9" s="13" t="s">
        <v>1037</v>
      </c>
      <c r="L9" s="13">
        <v>38710</v>
      </c>
      <c r="M9" s="13">
        <v>4611084478</v>
      </c>
      <c r="N9" s="13"/>
      <c r="O9" s="13" t="s">
        <v>1038</v>
      </c>
      <c r="P9" s="13" t="s">
        <v>1039</v>
      </c>
      <c r="Q9" s="15">
        <v>45292</v>
      </c>
      <c r="R9" s="15">
        <v>45372</v>
      </c>
      <c r="S9" s="13" t="s">
        <v>1039</v>
      </c>
      <c r="T9" s="13" t="s">
        <v>1040</v>
      </c>
      <c r="U9" s="30">
        <v>986</v>
      </c>
    </row>
    <row r="10" spans="1:22" ht="18" x14ac:dyDescent="0.25">
      <c r="A10" s="13" t="s">
        <v>238</v>
      </c>
      <c r="B10" s="13" t="s">
        <v>25</v>
      </c>
      <c r="C10" s="13" t="s">
        <v>1069</v>
      </c>
      <c r="D10" s="13" t="s">
        <v>1070</v>
      </c>
      <c r="E10" s="13" t="s">
        <v>1071</v>
      </c>
      <c r="F10" s="13" t="s">
        <v>1072</v>
      </c>
      <c r="G10" s="13" t="s">
        <v>1035</v>
      </c>
      <c r="H10" s="28">
        <v>28934</v>
      </c>
      <c r="I10" s="13" t="str">
        <f t="shared" si="0"/>
        <v>SEGN790320</v>
      </c>
      <c r="J10" s="29" t="s">
        <v>1073</v>
      </c>
      <c r="K10" s="13" t="s">
        <v>1037</v>
      </c>
      <c r="L10" s="13">
        <v>38710</v>
      </c>
      <c r="M10" s="13">
        <v>4666697269</v>
      </c>
      <c r="N10" s="13"/>
      <c r="O10" s="13" t="s">
        <v>1038</v>
      </c>
      <c r="P10" s="13" t="s">
        <v>1039</v>
      </c>
      <c r="Q10" s="15">
        <v>45292</v>
      </c>
      <c r="R10" s="15">
        <v>45372</v>
      </c>
      <c r="S10" s="13" t="s">
        <v>1039</v>
      </c>
      <c r="T10" s="13" t="s">
        <v>1040</v>
      </c>
      <c r="U10" s="30">
        <v>986</v>
      </c>
    </row>
    <row r="11" spans="1:22" ht="18" x14ac:dyDescent="0.25">
      <c r="A11" s="13" t="s">
        <v>239</v>
      </c>
      <c r="B11" s="13" t="s">
        <v>25</v>
      </c>
      <c r="C11" s="13" t="s">
        <v>1074</v>
      </c>
      <c r="D11" s="13" t="s">
        <v>1075</v>
      </c>
      <c r="E11" s="13" t="s">
        <v>1071</v>
      </c>
      <c r="F11" s="13" t="s">
        <v>1076</v>
      </c>
      <c r="G11" s="13" t="s">
        <v>1035</v>
      </c>
      <c r="H11" s="28">
        <v>28826</v>
      </c>
      <c r="I11" s="13" t="str">
        <f t="shared" si="0"/>
        <v>ZAGD781202</v>
      </c>
      <c r="J11" s="29" t="s">
        <v>1077</v>
      </c>
      <c r="K11" s="13" t="s">
        <v>1037</v>
      </c>
      <c r="L11" s="13">
        <v>38710</v>
      </c>
      <c r="M11" s="17">
        <v>4661865758</v>
      </c>
      <c r="N11" s="17"/>
      <c r="O11" s="13" t="s">
        <v>1038</v>
      </c>
      <c r="P11" s="13" t="s">
        <v>1039</v>
      </c>
      <c r="Q11" s="15">
        <v>45292</v>
      </c>
      <c r="R11" s="15">
        <v>45372</v>
      </c>
      <c r="S11" s="13" t="s">
        <v>1039</v>
      </c>
      <c r="T11" s="13" t="s">
        <v>1040</v>
      </c>
      <c r="U11" s="30">
        <v>986</v>
      </c>
    </row>
    <row r="12" spans="1:22" ht="18" x14ac:dyDescent="0.25">
      <c r="A12" s="13" t="s">
        <v>52</v>
      </c>
      <c r="B12" s="13" t="s">
        <v>25</v>
      </c>
      <c r="C12" s="13" t="s">
        <v>1078</v>
      </c>
      <c r="D12" s="13" t="s">
        <v>1058</v>
      </c>
      <c r="E12" s="13" t="s">
        <v>1079</v>
      </c>
      <c r="F12" s="13" t="s">
        <v>1080</v>
      </c>
      <c r="G12" s="13" t="s">
        <v>1035</v>
      </c>
      <c r="H12" s="28">
        <v>22198</v>
      </c>
      <c r="I12" s="13" t="str">
        <f t="shared" si="0"/>
        <v>MELE601009</v>
      </c>
      <c r="J12" s="29" t="s">
        <v>1081</v>
      </c>
      <c r="K12" s="13" t="s">
        <v>1037</v>
      </c>
      <c r="L12" s="13">
        <v>38710</v>
      </c>
      <c r="M12" s="17">
        <v>4613196093</v>
      </c>
      <c r="N12" s="17"/>
      <c r="O12" s="13" t="s">
        <v>1038</v>
      </c>
      <c r="P12" s="13" t="s">
        <v>1039</v>
      </c>
      <c r="Q12" s="15">
        <v>45292</v>
      </c>
      <c r="R12" s="15">
        <v>45372</v>
      </c>
      <c r="S12" s="13" t="s">
        <v>1039</v>
      </c>
      <c r="T12" s="13" t="s">
        <v>1040</v>
      </c>
      <c r="U12" s="30">
        <v>986</v>
      </c>
    </row>
    <row r="13" spans="1:22" ht="18" x14ac:dyDescent="0.25">
      <c r="A13" s="13" t="s">
        <v>53</v>
      </c>
      <c r="B13" s="13" t="s">
        <v>25</v>
      </c>
      <c r="C13" s="13" t="s">
        <v>1082</v>
      </c>
      <c r="D13" s="13" t="s">
        <v>1083</v>
      </c>
      <c r="E13" s="13" t="s">
        <v>1084</v>
      </c>
      <c r="F13" s="13" t="s">
        <v>1085</v>
      </c>
      <c r="G13" s="13" t="s">
        <v>1035</v>
      </c>
      <c r="H13" s="28">
        <v>31657</v>
      </c>
      <c r="I13" s="13" t="str">
        <f t="shared" si="0"/>
        <v>MEMA860902</v>
      </c>
      <c r="J13" s="29" t="s">
        <v>1086</v>
      </c>
      <c r="K13" s="13" t="s">
        <v>1037</v>
      </c>
      <c r="L13" s="13">
        <v>38710</v>
      </c>
      <c r="M13" s="17">
        <v>4613783640</v>
      </c>
      <c r="N13" s="17"/>
      <c r="O13" s="13" t="s">
        <v>1038</v>
      </c>
      <c r="P13" s="13" t="s">
        <v>1039</v>
      </c>
      <c r="Q13" s="15">
        <v>45292</v>
      </c>
      <c r="R13" s="15">
        <v>45372</v>
      </c>
      <c r="S13" s="13" t="s">
        <v>1039</v>
      </c>
      <c r="T13" s="13" t="s">
        <v>1040</v>
      </c>
      <c r="U13" s="30">
        <v>986</v>
      </c>
    </row>
    <row r="14" spans="1:22" ht="18" x14ac:dyDescent="0.25">
      <c r="A14" s="13" t="s">
        <v>54</v>
      </c>
      <c r="B14" s="13" t="s">
        <v>25</v>
      </c>
      <c r="C14" s="13" t="s">
        <v>1087</v>
      </c>
      <c r="D14" s="13" t="s">
        <v>1088</v>
      </c>
      <c r="E14" s="13"/>
      <c r="F14" s="13" t="s">
        <v>1089</v>
      </c>
      <c r="G14" s="13" t="s">
        <v>1090</v>
      </c>
      <c r="H14" s="28">
        <v>16324</v>
      </c>
      <c r="I14" s="13" t="str">
        <f t="shared" si="0"/>
        <v>GOXJ440909</v>
      </c>
      <c r="J14" s="29" t="s">
        <v>1091</v>
      </c>
      <c r="K14" s="13" t="s">
        <v>1037</v>
      </c>
      <c r="L14" s="13">
        <v>38710</v>
      </c>
      <c r="M14" s="17">
        <v>4666641161</v>
      </c>
      <c r="N14" s="17"/>
      <c r="O14" s="13" t="s">
        <v>1038</v>
      </c>
      <c r="P14" s="13" t="s">
        <v>1039</v>
      </c>
      <c r="Q14" s="15">
        <v>45292</v>
      </c>
      <c r="R14" s="15">
        <v>45372</v>
      </c>
      <c r="S14" s="13" t="s">
        <v>1039</v>
      </c>
      <c r="T14" s="13" t="s">
        <v>1040</v>
      </c>
      <c r="U14" s="30">
        <v>986</v>
      </c>
    </row>
    <row r="15" spans="1:22" ht="18" x14ac:dyDescent="0.25">
      <c r="A15" s="13" t="s">
        <v>55</v>
      </c>
      <c r="B15" s="13" t="s">
        <v>25</v>
      </c>
      <c r="C15" s="13" t="s">
        <v>1092</v>
      </c>
      <c r="D15" s="13" t="s">
        <v>1093</v>
      </c>
      <c r="E15" s="13" t="s">
        <v>1094</v>
      </c>
      <c r="F15" s="13" t="s">
        <v>1095</v>
      </c>
      <c r="G15" s="13" t="s">
        <v>1035</v>
      </c>
      <c r="H15" s="28">
        <v>27725</v>
      </c>
      <c r="I15" s="13" t="str">
        <f t="shared" si="0"/>
        <v>RAAL751127</v>
      </c>
      <c r="J15" s="29" t="s">
        <v>1091</v>
      </c>
      <c r="K15" s="13" t="s">
        <v>1037</v>
      </c>
      <c r="L15" s="13">
        <v>38710</v>
      </c>
      <c r="M15" s="17">
        <v>4666641332</v>
      </c>
      <c r="N15" s="17"/>
      <c r="O15" s="13" t="s">
        <v>1038</v>
      </c>
      <c r="P15" s="13" t="s">
        <v>1039</v>
      </c>
      <c r="Q15" s="15">
        <v>45292</v>
      </c>
      <c r="R15" s="15">
        <v>45372</v>
      </c>
      <c r="S15" s="13" t="s">
        <v>1039</v>
      </c>
      <c r="T15" s="13" t="s">
        <v>1040</v>
      </c>
      <c r="U15" s="30">
        <v>986</v>
      </c>
    </row>
    <row r="16" spans="1:22" ht="18" x14ac:dyDescent="0.25">
      <c r="A16" s="13" t="s">
        <v>56</v>
      </c>
      <c r="B16" s="13" t="s">
        <v>25</v>
      </c>
      <c r="C16" s="13" t="s">
        <v>1096</v>
      </c>
      <c r="D16" s="13" t="s">
        <v>1097</v>
      </c>
      <c r="E16" s="13" t="s">
        <v>1097</v>
      </c>
      <c r="F16" s="13" t="s">
        <v>1098</v>
      </c>
      <c r="G16" s="13" t="s">
        <v>1035</v>
      </c>
      <c r="H16" s="28">
        <v>20755</v>
      </c>
      <c r="I16" s="13" t="str">
        <f t="shared" si="0"/>
        <v>AUAR561027</v>
      </c>
      <c r="J16" s="29" t="s">
        <v>1099</v>
      </c>
      <c r="K16" s="13" t="s">
        <v>1037</v>
      </c>
      <c r="L16" s="13">
        <v>38710</v>
      </c>
      <c r="M16" s="17">
        <v>4661017906</v>
      </c>
      <c r="N16" s="17"/>
      <c r="O16" s="13" t="s">
        <v>1038</v>
      </c>
      <c r="P16" s="13" t="s">
        <v>1039</v>
      </c>
      <c r="Q16" s="15">
        <v>45292</v>
      </c>
      <c r="R16" s="15">
        <v>45372</v>
      </c>
      <c r="S16" s="13" t="s">
        <v>1039</v>
      </c>
      <c r="T16" s="13" t="s">
        <v>1040</v>
      </c>
      <c r="U16" s="30">
        <v>986</v>
      </c>
    </row>
    <row r="17" spans="1:21" ht="18" x14ac:dyDescent="0.25">
      <c r="A17" s="13" t="s">
        <v>57</v>
      </c>
      <c r="B17" s="13" t="s">
        <v>25</v>
      </c>
      <c r="C17" s="13" t="s">
        <v>1100</v>
      </c>
      <c r="D17" s="13" t="s">
        <v>1101</v>
      </c>
      <c r="E17" s="13" t="s">
        <v>1062</v>
      </c>
      <c r="F17" s="13" t="s">
        <v>1102</v>
      </c>
      <c r="G17" s="13" t="s">
        <v>1090</v>
      </c>
      <c r="H17" s="28">
        <v>23870</v>
      </c>
      <c r="I17" s="13" t="str">
        <f t="shared" si="0"/>
        <v>MOCJ650508</v>
      </c>
      <c r="J17" s="29" t="s">
        <v>1103</v>
      </c>
      <c r="K17" s="13" t="s">
        <v>1037</v>
      </c>
      <c r="L17" s="13">
        <v>38710</v>
      </c>
      <c r="M17" s="17">
        <v>4662030893</v>
      </c>
      <c r="N17" s="17"/>
      <c r="O17" s="13" t="s">
        <v>1038</v>
      </c>
      <c r="P17" s="13" t="s">
        <v>1039</v>
      </c>
      <c r="Q17" s="15">
        <v>45292</v>
      </c>
      <c r="R17" s="15">
        <v>45372</v>
      </c>
      <c r="S17" s="13" t="s">
        <v>1039</v>
      </c>
      <c r="T17" s="13" t="s">
        <v>1040</v>
      </c>
      <c r="U17" s="30">
        <v>986</v>
      </c>
    </row>
    <row r="18" spans="1:21" ht="18" x14ac:dyDescent="0.25">
      <c r="A18" s="13" t="s">
        <v>58</v>
      </c>
      <c r="B18" s="13" t="s">
        <v>25</v>
      </c>
      <c r="C18" s="13" t="s">
        <v>1104</v>
      </c>
      <c r="D18" s="13" t="s">
        <v>1105</v>
      </c>
      <c r="E18" s="13" t="s">
        <v>1106</v>
      </c>
      <c r="F18" s="13" t="s">
        <v>1107</v>
      </c>
      <c r="G18" s="13" t="s">
        <v>1035</v>
      </c>
      <c r="H18" s="28">
        <v>34360</v>
      </c>
      <c r="I18" s="13" t="str">
        <f t="shared" si="0"/>
        <v>PEMK940126</v>
      </c>
      <c r="J18" s="29" t="s">
        <v>1108</v>
      </c>
      <c r="K18" s="13" t="s">
        <v>1037</v>
      </c>
      <c r="L18" s="13">
        <v>38710</v>
      </c>
      <c r="M18" s="17">
        <v>4613103479</v>
      </c>
      <c r="N18" s="17"/>
      <c r="O18" s="13" t="s">
        <v>1038</v>
      </c>
      <c r="P18" s="13" t="s">
        <v>1039</v>
      </c>
      <c r="Q18" s="15">
        <v>45292</v>
      </c>
      <c r="R18" s="15">
        <v>45372</v>
      </c>
      <c r="S18" s="13" t="s">
        <v>1039</v>
      </c>
      <c r="T18" s="13" t="s">
        <v>1040</v>
      </c>
      <c r="U18" s="30">
        <v>986</v>
      </c>
    </row>
    <row r="19" spans="1:21" ht="18" x14ac:dyDescent="0.25">
      <c r="A19" s="13" t="s">
        <v>59</v>
      </c>
      <c r="B19" s="13" t="s">
        <v>25</v>
      </c>
      <c r="C19" s="13" t="s">
        <v>1109</v>
      </c>
      <c r="D19" s="13" t="s">
        <v>1110</v>
      </c>
      <c r="E19" s="13" t="s">
        <v>1111</v>
      </c>
      <c r="F19" s="13" t="s">
        <v>1112</v>
      </c>
      <c r="G19" s="13" t="s">
        <v>1035</v>
      </c>
      <c r="H19" s="28">
        <v>27321</v>
      </c>
      <c r="I19" s="13" t="str">
        <f t="shared" si="0"/>
        <v>CAJJ741019</v>
      </c>
      <c r="J19" s="29" t="s">
        <v>1113</v>
      </c>
      <c r="K19" s="13" t="s">
        <v>1037</v>
      </c>
      <c r="L19" s="13">
        <v>38710</v>
      </c>
      <c r="M19" s="17">
        <v>4661346922</v>
      </c>
      <c r="N19" s="17"/>
      <c r="O19" s="13" t="s">
        <v>1038</v>
      </c>
      <c r="P19" s="13" t="s">
        <v>1039</v>
      </c>
      <c r="Q19" s="15">
        <v>45292</v>
      </c>
      <c r="R19" s="15">
        <v>45372</v>
      </c>
      <c r="S19" s="13" t="s">
        <v>1039</v>
      </c>
      <c r="T19" s="13" t="s">
        <v>1040</v>
      </c>
      <c r="U19" s="30">
        <v>986</v>
      </c>
    </row>
    <row r="20" spans="1:21" ht="18" x14ac:dyDescent="0.25">
      <c r="A20" s="13" t="s">
        <v>149</v>
      </c>
      <c r="B20" s="13" t="s">
        <v>25</v>
      </c>
      <c r="C20" s="13" t="s">
        <v>1114</v>
      </c>
      <c r="D20" s="13" t="s">
        <v>1115</v>
      </c>
      <c r="E20" s="13" t="s">
        <v>1116</v>
      </c>
      <c r="F20" s="13" t="s">
        <v>1117</v>
      </c>
      <c r="G20" s="13" t="s">
        <v>1035</v>
      </c>
      <c r="H20" s="28">
        <v>36973</v>
      </c>
      <c r="I20" s="13" t="str">
        <f t="shared" si="0"/>
        <v>PUMF010323</v>
      </c>
      <c r="J20" s="29" t="s">
        <v>1118</v>
      </c>
      <c r="K20" s="13" t="s">
        <v>1037</v>
      </c>
      <c r="L20" s="13">
        <v>38710</v>
      </c>
      <c r="M20" s="17">
        <v>4661159217</v>
      </c>
      <c r="N20" s="17"/>
      <c r="O20" s="13" t="s">
        <v>1038</v>
      </c>
      <c r="P20" s="13" t="s">
        <v>1039</v>
      </c>
      <c r="Q20" s="15">
        <v>45292</v>
      </c>
      <c r="R20" s="15">
        <v>45372</v>
      </c>
      <c r="S20" s="13" t="s">
        <v>1039</v>
      </c>
      <c r="T20" s="13" t="s">
        <v>1040</v>
      </c>
      <c r="U20" s="30">
        <v>986</v>
      </c>
    </row>
    <row r="21" spans="1:21" ht="18" x14ac:dyDescent="0.25">
      <c r="A21" s="13" t="s">
        <v>150</v>
      </c>
      <c r="B21" s="13" t="s">
        <v>25</v>
      </c>
      <c r="C21" s="13" t="s">
        <v>1119</v>
      </c>
      <c r="D21" s="13" t="s">
        <v>1120</v>
      </c>
      <c r="E21" s="13" t="s">
        <v>1121</v>
      </c>
      <c r="F21" s="13" t="s">
        <v>1122</v>
      </c>
      <c r="G21" s="13" t="s">
        <v>1035</v>
      </c>
      <c r="H21" s="28">
        <v>21121</v>
      </c>
      <c r="I21" s="13" t="str">
        <f t="shared" si="0"/>
        <v>TOCE571028</v>
      </c>
      <c r="J21" s="29" t="s">
        <v>1123</v>
      </c>
      <c r="K21" s="13" t="s">
        <v>1037</v>
      </c>
      <c r="L21" s="13">
        <v>38710</v>
      </c>
      <c r="M21" s="17"/>
      <c r="N21" s="17"/>
      <c r="O21" s="13" t="s">
        <v>1038</v>
      </c>
      <c r="P21" s="13" t="s">
        <v>1039</v>
      </c>
      <c r="Q21" s="15">
        <v>45292</v>
      </c>
      <c r="R21" s="15">
        <v>45372</v>
      </c>
      <c r="S21" s="13" t="s">
        <v>1039</v>
      </c>
      <c r="T21" s="13" t="s">
        <v>1040</v>
      </c>
      <c r="U21" s="30">
        <v>986</v>
      </c>
    </row>
    <row r="22" spans="1:21" ht="18" x14ac:dyDescent="0.25">
      <c r="A22" s="13" t="s">
        <v>151</v>
      </c>
      <c r="B22" s="13" t="s">
        <v>25</v>
      </c>
      <c r="C22" s="13" t="s">
        <v>1124</v>
      </c>
      <c r="D22" s="13" t="s">
        <v>1125</v>
      </c>
      <c r="E22" s="13" t="s">
        <v>1126</v>
      </c>
      <c r="F22" s="13" t="s">
        <v>1127</v>
      </c>
      <c r="G22" s="13" t="s">
        <v>1035</v>
      </c>
      <c r="H22" s="28">
        <v>26783</v>
      </c>
      <c r="I22" s="13" t="str">
        <f t="shared" si="0"/>
        <v>SIRA730429</v>
      </c>
      <c r="J22" s="29" t="s">
        <v>1128</v>
      </c>
      <c r="K22" s="13" t="s">
        <v>1037</v>
      </c>
      <c r="L22" s="13">
        <v>38710</v>
      </c>
      <c r="M22" s="17">
        <v>4661340437</v>
      </c>
      <c r="N22" s="17"/>
      <c r="O22" s="13" t="s">
        <v>1038</v>
      </c>
      <c r="P22" s="13" t="s">
        <v>1039</v>
      </c>
      <c r="Q22" s="15">
        <v>45292</v>
      </c>
      <c r="R22" s="15">
        <v>45372</v>
      </c>
      <c r="S22" s="13" t="s">
        <v>1039</v>
      </c>
      <c r="T22" s="13" t="s">
        <v>1040</v>
      </c>
      <c r="U22" s="30">
        <v>986</v>
      </c>
    </row>
    <row r="23" spans="1:21" ht="18" x14ac:dyDescent="0.25">
      <c r="A23" s="13" t="s">
        <v>152</v>
      </c>
      <c r="B23" s="13" t="s">
        <v>25</v>
      </c>
      <c r="C23" s="13" t="s">
        <v>1129</v>
      </c>
      <c r="D23" s="13" t="s">
        <v>1111</v>
      </c>
      <c r="E23" s="13" t="s">
        <v>1057</v>
      </c>
      <c r="F23" s="13" t="s">
        <v>1130</v>
      </c>
      <c r="G23" s="13" t="s">
        <v>1035</v>
      </c>
      <c r="H23" s="28">
        <v>18529</v>
      </c>
      <c r="I23" s="13" t="str">
        <f t="shared" si="0"/>
        <v>JASL500923</v>
      </c>
      <c r="J23" s="29" t="s">
        <v>1131</v>
      </c>
      <c r="K23" s="13" t="s">
        <v>1037</v>
      </c>
      <c r="L23" s="13">
        <v>38710</v>
      </c>
      <c r="M23" s="17">
        <v>4666692801</v>
      </c>
      <c r="N23" s="17"/>
      <c r="O23" s="13" t="s">
        <v>1038</v>
      </c>
      <c r="P23" s="13" t="s">
        <v>1039</v>
      </c>
      <c r="Q23" s="15">
        <v>45292</v>
      </c>
      <c r="R23" s="15">
        <v>45372</v>
      </c>
      <c r="S23" s="13" t="s">
        <v>1039</v>
      </c>
      <c r="T23" s="13" t="s">
        <v>1040</v>
      </c>
      <c r="U23" s="30">
        <v>986</v>
      </c>
    </row>
    <row r="24" spans="1:21" ht="18" x14ac:dyDescent="0.25">
      <c r="A24" s="13" t="s">
        <v>153</v>
      </c>
      <c r="B24" s="13" t="s">
        <v>25</v>
      </c>
      <c r="C24" s="13" t="s">
        <v>1132</v>
      </c>
      <c r="D24" s="13" t="s">
        <v>1111</v>
      </c>
      <c r="E24" s="13" t="s">
        <v>1052</v>
      </c>
      <c r="F24" s="13" t="s">
        <v>1133</v>
      </c>
      <c r="G24" s="13" t="s">
        <v>1035</v>
      </c>
      <c r="H24" s="28">
        <v>32270</v>
      </c>
      <c r="I24" s="13" t="str">
        <f t="shared" si="0"/>
        <v>JASC880507</v>
      </c>
      <c r="J24" s="29" t="s">
        <v>1134</v>
      </c>
      <c r="K24" s="13" t="s">
        <v>1037</v>
      </c>
      <c r="L24" s="13">
        <v>38710</v>
      </c>
      <c r="M24" s="17">
        <v>4611205086</v>
      </c>
      <c r="N24" s="17"/>
      <c r="O24" s="13" t="s">
        <v>1038</v>
      </c>
      <c r="P24" s="13" t="s">
        <v>1039</v>
      </c>
      <c r="Q24" s="15">
        <v>45292</v>
      </c>
      <c r="R24" s="15">
        <v>45372</v>
      </c>
      <c r="S24" s="13" t="s">
        <v>1039</v>
      </c>
      <c r="T24" s="13" t="s">
        <v>1040</v>
      </c>
      <c r="U24" s="30">
        <v>986</v>
      </c>
    </row>
    <row r="25" spans="1:21" ht="18" x14ac:dyDescent="0.25">
      <c r="A25" s="13" t="s">
        <v>154</v>
      </c>
      <c r="B25" s="13" t="s">
        <v>25</v>
      </c>
      <c r="C25" s="13" t="s">
        <v>1135</v>
      </c>
      <c r="D25" s="13" t="s">
        <v>1136</v>
      </c>
      <c r="E25" s="13" t="s">
        <v>1071</v>
      </c>
      <c r="F25" s="13" t="s">
        <v>1137</v>
      </c>
      <c r="G25" s="13" t="s">
        <v>1090</v>
      </c>
      <c r="H25" s="28">
        <v>16898</v>
      </c>
      <c r="I25" s="13" t="str">
        <f t="shared" si="0"/>
        <v>VAGA460406</v>
      </c>
      <c r="J25" s="29" t="s">
        <v>1138</v>
      </c>
      <c r="K25" s="13" t="s">
        <v>1037</v>
      </c>
      <c r="L25" s="13">
        <v>38710</v>
      </c>
      <c r="M25" s="17"/>
      <c r="N25" s="17"/>
      <c r="O25" s="13" t="s">
        <v>1038</v>
      </c>
      <c r="P25" s="13" t="s">
        <v>1039</v>
      </c>
      <c r="Q25" s="15">
        <v>45292</v>
      </c>
      <c r="R25" s="15">
        <v>45372</v>
      </c>
      <c r="S25" s="13" t="s">
        <v>1039</v>
      </c>
      <c r="T25" s="13" t="s">
        <v>1040</v>
      </c>
      <c r="U25" s="30">
        <v>986</v>
      </c>
    </row>
    <row r="26" spans="1:21" ht="18" x14ac:dyDescent="0.25">
      <c r="A26" s="13" t="s">
        <v>155</v>
      </c>
      <c r="B26" s="13" t="s">
        <v>25</v>
      </c>
      <c r="C26" s="13" t="s">
        <v>1139</v>
      </c>
      <c r="D26" s="13" t="s">
        <v>1062</v>
      </c>
      <c r="E26" s="13" t="s">
        <v>1140</v>
      </c>
      <c r="F26" s="13" t="s">
        <v>1141</v>
      </c>
      <c r="G26" s="13" t="s">
        <v>1035</v>
      </c>
      <c r="H26" s="28">
        <v>29856</v>
      </c>
      <c r="I26" s="13" t="str">
        <f t="shared" si="0"/>
        <v>CACJ810927</v>
      </c>
      <c r="J26" s="29" t="s">
        <v>1142</v>
      </c>
      <c r="K26" s="13" t="s">
        <v>1037</v>
      </c>
      <c r="L26" s="13">
        <v>38710</v>
      </c>
      <c r="M26" s="17">
        <v>4661876802</v>
      </c>
      <c r="N26" s="17"/>
      <c r="O26" s="13" t="s">
        <v>1038</v>
      </c>
      <c r="P26" s="13" t="s">
        <v>1039</v>
      </c>
      <c r="Q26" s="15">
        <v>45292</v>
      </c>
      <c r="R26" s="15">
        <v>45372</v>
      </c>
      <c r="S26" s="13" t="s">
        <v>1039</v>
      </c>
      <c r="T26" s="13" t="s">
        <v>1040</v>
      </c>
      <c r="U26" s="30">
        <v>986</v>
      </c>
    </row>
    <row r="27" spans="1:21" ht="18" x14ac:dyDescent="0.25">
      <c r="A27" s="13" t="s">
        <v>156</v>
      </c>
      <c r="B27" s="13" t="s">
        <v>25</v>
      </c>
      <c r="C27" s="13" t="s">
        <v>1143</v>
      </c>
      <c r="D27" s="13" t="s">
        <v>1075</v>
      </c>
      <c r="E27" s="13" t="s">
        <v>1110</v>
      </c>
      <c r="F27" s="13" t="s">
        <v>1144</v>
      </c>
      <c r="G27" s="13" t="s">
        <v>1035</v>
      </c>
      <c r="H27" s="28">
        <v>29117</v>
      </c>
      <c r="I27" s="13" t="str">
        <f t="shared" si="0"/>
        <v>ZACJ790919</v>
      </c>
      <c r="J27" s="29" t="s">
        <v>1145</v>
      </c>
      <c r="K27" s="13" t="s">
        <v>1037</v>
      </c>
      <c r="L27" s="13">
        <v>38710</v>
      </c>
      <c r="M27" s="17">
        <v>4612742183</v>
      </c>
      <c r="N27" s="17"/>
      <c r="O27" s="13" t="s">
        <v>1038</v>
      </c>
      <c r="P27" s="13" t="s">
        <v>1039</v>
      </c>
      <c r="Q27" s="15">
        <v>45292</v>
      </c>
      <c r="R27" s="15">
        <v>45372</v>
      </c>
      <c r="S27" s="13" t="s">
        <v>1039</v>
      </c>
      <c r="T27" s="13" t="s">
        <v>1040</v>
      </c>
      <c r="U27" s="30">
        <v>986</v>
      </c>
    </row>
    <row r="28" spans="1:21" ht="18" x14ac:dyDescent="0.25">
      <c r="A28" s="13" t="s">
        <v>157</v>
      </c>
      <c r="B28" s="13" t="s">
        <v>25</v>
      </c>
      <c r="C28" s="13" t="s">
        <v>1146</v>
      </c>
      <c r="D28" s="13" t="s">
        <v>1052</v>
      </c>
      <c r="E28" s="13" t="s">
        <v>1101</v>
      </c>
      <c r="F28" s="13" t="s">
        <v>1147</v>
      </c>
      <c r="G28" s="13" t="s">
        <v>1035</v>
      </c>
      <c r="H28" s="28">
        <v>36380</v>
      </c>
      <c r="I28" s="13" t="str">
        <f t="shared" si="0"/>
        <v>SAMG990808</v>
      </c>
      <c r="J28" s="29" t="s">
        <v>1148</v>
      </c>
      <c r="K28" s="13" t="s">
        <v>1037</v>
      </c>
      <c r="L28" s="13">
        <v>38710</v>
      </c>
      <c r="M28" s="17">
        <v>4611211382</v>
      </c>
      <c r="N28" s="17"/>
      <c r="O28" s="13" t="s">
        <v>1038</v>
      </c>
      <c r="P28" s="13" t="s">
        <v>1039</v>
      </c>
      <c r="Q28" s="15">
        <v>45292</v>
      </c>
      <c r="R28" s="15">
        <v>45372</v>
      </c>
      <c r="S28" s="13" t="s">
        <v>1039</v>
      </c>
      <c r="T28" s="13" t="s">
        <v>1040</v>
      </c>
      <c r="U28" s="30">
        <v>986</v>
      </c>
    </row>
    <row r="29" spans="1:21" ht="18" x14ac:dyDescent="0.25">
      <c r="A29" s="13" t="s">
        <v>158</v>
      </c>
      <c r="B29" s="13" t="s">
        <v>25</v>
      </c>
      <c r="C29" s="13" t="s">
        <v>1149</v>
      </c>
      <c r="D29" s="13" t="s">
        <v>1084</v>
      </c>
      <c r="E29" s="13" t="s">
        <v>1094</v>
      </c>
      <c r="F29" s="13" t="s">
        <v>1150</v>
      </c>
      <c r="G29" s="13" t="s">
        <v>1035</v>
      </c>
      <c r="H29" s="28">
        <v>34966</v>
      </c>
      <c r="I29" s="13" t="str">
        <f t="shared" si="0"/>
        <v>MXAS950924</v>
      </c>
      <c r="J29" s="29" t="s">
        <v>1151</v>
      </c>
      <c r="K29" s="13" t="s">
        <v>1037</v>
      </c>
      <c r="L29" s="13">
        <v>38710</v>
      </c>
      <c r="M29" s="17">
        <v>4611049253</v>
      </c>
      <c r="N29" s="17"/>
      <c r="O29" s="13" t="s">
        <v>1038</v>
      </c>
      <c r="P29" s="13" t="s">
        <v>1039</v>
      </c>
      <c r="Q29" s="15">
        <v>45292</v>
      </c>
      <c r="R29" s="15">
        <v>45372</v>
      </c>
      <c r="S29" s="13" t="s">
        <v>1039</v>
      </c>
      <c r="T29" s="13" t="s">
        <v>1040</v>
      </c>
      <c r="U29" s="30">
        <v>986</v>
      </c>
    </row>
    <row r="30" spans="1:21" ht="18" x14ac:dyDescent="0.25">
      <c r="A30" s="13" t="s">
        <v>159</v>
      </c>
      <c r="B30" s="13" t="s">
        <v>25</v>
      </c>
      <c r="C30" s="13" t="s">
        <v>1152</v>
      </c>
      <c r="D30" s="13" t="s">
        <v>1079</v>
      </c>
      <c r="E30" s="13" t="s">
        <v>1097</v>
      </c>
      <c r="F30" s="13" t="s">
        <v>1153</v>
      </c>
      <c r="G30" s="13" t="s">
        <v>1035</v>
      </c>
      <c r="H30" s="28">
        <v>32614</v>
      </c>
      <c r="I30" s="13" t="str">
        <f t="shared" si="0"/>
        <v>LEAA890416</v>
      </c>
      <c r="J30" s="29" t="s">
        <v>1154</v>
      </c>
      <c r="K30" s="13" t="s">
        <v>1037</v>
      </c>
      <c r="L30" s="13">
        <v>38710</v>
      </c>
      <c r="M30" s="17">
        <v>4662130365</v>
      </c>
      <c r="N30" s="17"/>
      <c r="O30" s="13" t="s">
        <v>1038</v>
      </c>
      <c r="P30" s="13" t="s">
        <v>1039</v>
      </c>
      <c r="Q30" s="15">
        <v>45292</v>
      </c>
      <c r="R30" s="15">
        <v>45372</v>
      </c>
      <c r="S30" s="13" t="s">
        <v>1039</v>
      </c>
      <c r="T30" s="13" t="s">
        <v>1040</v>
      </c>
      <c r="U30" s="30">
        <v>986</v>
      </c>
    </row>
    <row r="31" spans="1:21" ht="18" x14ac:dyDescent="0.25">
      <c r="A31" s="13" t="s">
        <v>160</v>
      </c>
      <c r="B31" s="13" t="s">
        <v>25</v>
      </c>
      <c r="C31" s="13" t="s">
        <v>1155</v>
      </c>
      <c r="D31" s="13" t="s">
        <v>1075</v>
      </c>
      <c r="E31" s="13" t="s">
        <v>1156</v>
      </c>
      <c r="F31" s="13" t="s">
        <v>1157</v>
      </c>
      <c r="G31" s="13" t="s">
        <v>1035</v>
      </c>
      <c r="H31" s="28">
        <v>32709</v>
      </c>
      <c r="I31" s="13" t="str">
        <f t="shared" si="0"/>
        <v>ZALT890720</v>
      </c>
      <c r="J31" s="29" t="s">
        <v>1158</v>
      </c>
      <c r="K31" s="13" t="s">
        <v>1037</v>
      </c>
      <c r="L31" s="13">
        <v>38710</v>
      </c>
      <c r="M31" s="17">
        <v>4611287252</v>
      </c>
      <c r="N31" s="17"/>
      <c r="O31" s="13" t="s">
        <v>1038</v>
      </c>
      <c r="P31" s="13" t="s">
        <v>1039</v>
      </c>
      <c r="Q31" s="15">
        <v>45292</v>
      </c>
      <c r="R31" s="15">
        <v>45372</v>
      </c>
      <c r="S31" s="13" t="s">
        <v>1039</v>
      </c>
      <c r="T31" s="13" t="s">
        <v>1040</v>
      </c>
      <c r="U31" s="30">
        <v>986</v>
      </c>
    </row>
    <row r="32" spans="1:21" ht="18" x14ac:dyDescent="0.25">
      <c r="A32" s="13" t="s">
        <v>215</v>
      </c>
      <c r="B32" s="13" t="s">
        <v>25</v>
      </c>
      <c r="C32" s="13" t="s">
        <v>1159</v>
      </c>
      <c r="D32" s="13" t="s">
        <v>1160</v>
      </c>
      <c r="E32" s="13" t="s">
        <v>1125</v>
      </c>
      <c r="F32" s="13" t="s">
        <v>1161</v>
      </c>
      <c r="G32" s="13" t="s">
        <v>1035</v>
      </c>
      <c r="H32" s="28">
        <v>34063</v>
      </c>
      <c r="I32" s="13" t="str">
        <f t="shared" si="0"/>
        <v>DUSA930404</v>
      </c>
      <c r="J32" s="29" t="s">
        <v>1162</v>
      </c>
      <c r="K32" s="13" t="s">
        <v>1037</v>
      </c>
      <c r="L32" s="13">
        <v>38710</v>
      </c>
      <c r="M32" s="17">
        <v>4425067225</v>
      </c>
      <c r="N32" s="17"/>
      <c r="O32" s="13" t="s">
        <v>1038</v>
      </c>
      <c r="P32" s="13" t="s">
        <v>1039</v>
      </c>
      <c r="Q32" s="15">
        <v>45292</v>
      </c>
      <c r="R32" s="15">
        <v>45372</v>
      </c>
      <c r="S32" s="13" t="s">
        <v>1039</v>
      </c>
      <c r="T32" s="13" t="s">
        <v>1040</v>
      </c>
      <c r="U32" s="30">
        <v>986</v>
      </c>
    </row>
    <row r="33" spans="1:21" ht="18" x14ac:dyDescent="0.25">
      <c r="A33" s="13" t="s">
        <v>216</v>
      </c>
      <c r="B33" s="13" t="s">
        <v>25</v>
      </c>
      <c r="C33" s="13" t="s">
        <v>1163</v>
      </c>
      <c r="D33" s="13" t="s">
        <v>1164</v>
      </c>
      <c r="E33" s="13" t="s">
        <v>1097</v>
      </c>
      <c r="F33" s="13" t="s">
        <v>1165</v>
      </c>
      <c r="G33" s="13" t="s">
        <v>1035</v>
      </c>
      <c r="H33" s="28">
        <v>32081</v>
      </c>
      <c r="I33" s="13" t="str">
        <f t="shared" si="0"/>
        <v>EOAM871031</v>
      </c>
      <c r="J33" s="29" t="s">
        <v>1166</v>
      </c>
      <c r="K33" s="13" t="s">
        <v>1037</v>
      </c>
      <c r="L33" s="13">
        <v>38710</v>
      </c>
      <c r="M33" s="17">
        <v>4641293013</v>
      </c>
      <c r="N33" s="17"/>
      <c r="O33" s="13" t="s">
        <v>1038</v>
      </c>
      <c r="P33" s="13" t="s">
        <v>1039</v>
      </c>
      <c r="Q33" s="15">
        <v>45292</v>
      </c>
      <c r="R33" s="15">
        <v>45372</v>
      </c>
      <c r="S33" s="13" t="s">
        <v>1039</v>
      </c>
      <c r="T33" s="13" t="s">
        <v>1040</v>
      </c>
      <c r="U33" s="30">
        <v>986</v>
      </c>
    </row>
    <row r="34" spans="1:21" ht="18" x14ac:dyDescent="0.25">
      <c r="A34" s="13" t="s">
        <v>217</v>
      </c>
      <c r="B34" s="13" t="s">
        <v>25</v>
      </c>
      <c r="C34" s="13" t="s">
        <v>1074</v>
      </c>
      <c r="D34" s="13" t="s">
        <v>1075</v>
      </c>
      <c r="E34" s="13" t="s">
        <v>1071</v>
      </c>
      <c r="F34" s="13" t="s">
        <v>1076</v>
      </c>
      <c r="G34" s="13" t="s">
        <v>1035</v>
      </c>
      <c r="H34" s="28">
        <v>28826</v>
      </c>
      <c r="I34" s="13" t="str">
        <f t="shared" si="0"/>
        <v>ZAGD781202</v>
      </c>
      <c r="J34" s="29" t="s">
        <v>1167</v>
      </c>
      <c r="K34" s="13" t="s">
        <v>1037</v>
      </c>
      <c r="L34" s="13">
        <v>38710</v>
      </c>
      <c r="M34" s="17"/>
      <c r="N34" s="17"/>
      <c r="O34" s="13" t="s">
        <v>1038</v>
      </c>
      <c r="P34" s="13" t="s">
        <v>1039</v>
      </c>
      <c r="Q34" s="15">
        <v>45292</v>
      </c>
      <c r="R34" s="15">
        <v>45372</v>
      </c>
      <c r="S34" s="13" t="s">
        <v>1039</v>
      </c>
      <c r="T34" s="13" t="s">
        <v>1040</v>
      </c>
      <c r="U34" s="30">
        <v>986</v>
      </c>
    </row>
    <row r="35" spans="1:21" ht="18" x14ac:dyDescent="0.25">
      <c r="A35" s="13" t="s">
        <v>218</v>
      </c>
      <c r="B35" s="13" t="s">
        <v>25</v>
      </c>
      <c r="C35" s="13" t="s">
        <v>1168</v>
      </c>
      <c r="D35" s="13" t="s">
        <v>1071</v>
      </c>
      <c r="E35" s="13" t="s">
        <v>1156</v>
      </c>
      <c r="F35" s="13" t="s">
        <v>1169</v>
      </c>
      <c r="G35" s="13" t="s">
        <v>1035</v>
      </c>
      <c r="H35" s="28">
        <v>22041</v>
      </c>
      <c r="I35" s="13" t="str">
        <f t="shared" si="0"/>
        <v>GALA600505</v>
      </c>
      <c r="J35" s="29" t="s">
        <v>1170</v>
      </c>
      <c r="K35" s="13" t="s">
        <v>1037</v>
      </c>
      <c r="L35" s="13">
        <v>38710</v>
      </c>
      <c r="M35" s="17">
        <v>4661256499</v>
      </c>
      <c r="N35" s="17"/>
      <c r="O35" s="13" t="s">
        <v>1038</v>
      </c>
      <c r="P35" s="13" t="s">
        <v>1039</v>
      </c>
      <c r="Q35" s="15">
        <v>45292</v>
      </c>
      <c r="R35" s="15">
        <v>45372</v>
      </c>
      <c r="S35" s="13" t="s">
        <v>1039</v>
      </c>
      <c r="T35" s="13" t="s">
        <v>1040</v>
      </c>
      <c r="U35" s="30">
        <v>986</v>
      </c>
    </row>
    <row r="36" spans="1:21" ht="18" x14ac:dyDescent="0.25">
      <c r="A36" s="13" t="s">
        <v>219</v>
      </c>
      <c r="B36" s="13" t="s">
        <v>25</v>
      </c>
      <c r="C36" s="13" t="s">
        <v>1171</v>
      </c>
      <c r="D36" s="13" t="s">
        <v>1097</v>
      </c>
      <c r="E36" s="13" t="s">
        <v>1097</v>
      </c>
      <c r="F36" s="13" t="s">
        <v>1172</v>
      </c>
      <c r="G36" s="13" t="s">
        <v>1035</v>
      </c>
      <c r="H36" s="28">
        <v>27985</v>
      </c>
      <c r="I36" s="13" t="str">
        <f t="shared" si="0"/>
        <v>AUAN760813</v>
      </c>
      <c r="J36" s="29" t="s">
        <v>1173</v>
      </c>
      <c r="K36" s="13" t="s">
        <v>1037</v>
      </c>
      <c r="L36" s="13">
        <v>38710</v>
      </c>
      <c r="M36" s="17">
        <v>4612514099</v>
      </c>
      <c r="N36" s="17"/>
      <c r="O36" s="13" t="s">
        <v>1038</v>
      </c>
      <c r="P36" s="13" t="s">
        <v>1039</v>
      </c>
      <c r="Q36" s="15">
        <v>45292</v>
      </c>
      <c r="R36" s="15">
        <v>45372</v>
      </c>
      <c r="S36" s="13" t="s">
        <v>1039</v>
      </c>
      <c r="T36" s="13" t="s">
        <v>1040</v>
      </c>
      <c r="U36" s="30">
        <v>986</v>
      </c>
    </row>
    <row r="37" spans="1:21" ht="18" x14ac:dyDescent="0.25">
      <c r="A37" s="13" t="s">
        <v>220</v>
      </c>
      <c r="B37" s="13" t="s">
        <v>25</v>
      </c>
      <c r="C37" s="13" t="s">
        <v>1174</v>
      </c>
      <c r="D37" s="13" t="s">
        <v>1052</v>
      </c>
      <c r="E37" s="13" t="s">
        <v>1063</v>
      </c>
      <c r="F37" s="13" t="s">
        <v>1175</v>
      </c>
      <c r="G37" s="13" t="s">
        <v>1035</v>
      </c>
      <c r="H37" s="28">
        <v>24809</v>
      </c>
      <c r="I37" s="13" t="str">
        <f t="shared" si="0"/>
        <v>SATA671203</v>
      </c>
      <c r="J37" s="29" t="s">
        <v>1118</v>
      </c>
      <c r="K37" s="13" t="s">
        <v>1037</v>
      </c>
      <c r="L37" s="13">
        <v>38710</v>
      </c>
      <c r="M37" s="17">
        <v>4666641332</v>
      </c>
      <c r="N37" s="17"/>
      <c r="O37" s="13" t="s">
        <v>1038</v>
      </c>
      <c r="P37" s="13" t="s">
        <v>1039</v>
      </c>
      <c r="Q37" s="15">
        <v>45292</v>
      </c>
      <c r="R37" s="15">
        <v>45372</v>
      </c>
      <c r="S37" s="13" t="s">
        <v>1039</v>
      </c>
      <c r="T37" s="13" t="s">
        <v>1040</v>
      </c>
      <c r="U37" s="30">
        <v>986</v>
      </c>
    </row>
    <row r="38" spans="1:21" ht="18" x14ac:dyDescent="0.25">
      <c r="A38" s="13" t="s">
        <v>221</v>
      </c>
      <c r="B38" s="13" t="s">
        <v>25</v>
      </c>
      <c r="C38" s="13" t="s">
        <v>1143</v>
      </c>
      <c r="D38" s="13" t="s">
        <v>1094</v>
      </c>
      <c r="E38" s="13"/>
      <c r="F38" s="13" t="s">
        <v>1176</v>
      </c>
      <c r="G38" s="13" t="s">
        <v>1035</v>
      </c>
      <c r="H38" s="28">
        <v>15876</v>
      </c>
      <c r="I38" s="13" t="str">
        <f t="shared" si="0"/>
        <v>AAXJ430619</v>
      </c>
      <c r="J38" s="29" t="s">
        <v>1177</v>
      </c>
      <c r="K38" s="13" t="s">
        <v>1037</v>
      </c>
      <c r="L38" s="13">
        <v>38710</v>
      </c>
      <c r="M38" s="17">
        <v>4666640426</v>
      </c>
      <c r="N38" s="17"/>
      <c r="O38" s="13" t="s">
        <v>1038</v>
      </c>
      <c r="P38" s="13" t="s">
        <v>1039</v>
      </c>
      <c r="Q38" s="15">
        <v>45292</v>
      </c>
      <c r="R38" s="15">
        <v>45372</v>
      </c>
      <c r="S38" s="13" t="s">
        <v>1039</v>
      </c>
      <c r="T38" s="13" t="s">
        <v>1040</v>
      </c>
      <c r="U38" s="30">
        <v>986</v>
      </c>
    </row>
    <row r="39" spans="1:21" ht="18" x14ac:dyDescent="0.25">
      <c r="A39" s="13" t="s">
        <v>222</v>
      </c>
      <c r="B39" s="13" t="s">
        <v>25</v>
      </c>
      <c r="C39" s="13" t="s">
        <v>1178</v>
      </c>
      <c r="D39" s="13" t="s">
        <v>1075</v>
      </c>
      <c r="E39" s="13" t="s">
        <v>1110</v>
      </c>
      <c r="F39" s="13" t="s">
        <v>1179</v>
      </c>
      <c r="G39" s="13" t="s">
        <v>1035</v>
      </c>
      <c r="H39" s="28">
        <v>28449</v>
      </c>
      <c r="I39" s="13" t="str">
        <f t="shared" si="0"/>
        <v>ZACC771120</v>
      </c>
      <c r="J39" s="29" t="s">
        <v>1180</v>
      </c>
      <c r="K39" s="13" t="s">
        <v>1181</v>
      </c>
      <c r="L39" s="13">
        <v>38715</v>
      </c>
      <c r="M39" s="17">
        <v>4661056849</v>
      </c>
      <c r="N39" s="17"/>
      <c r="O39" s="13" t="s">
        <v>1038</v>
      </c>
      <c r="P39" s="13" t="s">
        <v>1039</v>
      </c>
      <c r="Q39" s="15">
        <v>45292</v>
      </c>
      <c r="R39" s="15">
        <v>45372</v>
      </c>
      <c r="S39" s="13" t="s">
        <v>1039</v>
      </c>
      <c r="T39" s="13" t="s">
        <v>1040</v>
      </c>
      <c r="U39" s="30">
        <v>986</v>
      </c>
    </row>
    <row r="40" spans="1:21" ht="18" x14ac:dyDescent="0.25">
      <c r="A40" s="13" t="s">
        <v>228</v>
      </c>
      <c r="B40" s="13" t="s">
        <v>25</v>
      </c>
      <c r="C40" s="13" t="s">
        <v>1182</v>
      </c>
      <c r="D40" s="13" t="s">
        <v>1183</v>
      </c>
      <c r="E40" s="13" t="s">
        <v>1184</v>
      </c>
      <c r="F40" s="13" t="s">
        <v>1185</v>
      </c>
      <c r="G40" s="13" t="s">
        <v>1035</v>
      </c>
      <c r="H40" s="28">
        <v>19175</v>
      </c>
      <c r="I40" s="13" t="str">
        <f t="shared" si="0"/>
        <v>VECA520630</v>
      </c>
      <c r="J40" s="29" t="s">
        <v>1186</v>
      </c>
      <c r="K40" s="13" t="s">
        <v>1187</v>
      </c>
      <c r="L40" s="13">
        <v>38700</v>
      </c>
      <c r="M40" s="17"/>
      <c r="N40" s="17"/>
      <c r="O40" s="13" t="s">
        <v>1038</v>
      </c>
      <c r="P40" s="13" t="s">
        <v>1039</v>
      </c>
      <c r="Q40" s="15">
        <v>45292</v>
      </c>
      <c r="R40" s="15">
        <v>45372</v>
      </c>
      <c r="S40" s="13" t="s">
        <v>1039</v>
      </c>
      <c r="T40" s="13" t="s">
        <v>1040</v>
      </c>
      <c r="U40" s="30">
        <v>986</v>
      </c>
    </row>
    <row r="41" spans="1:21" ht="18" x14ac:dyDescent="0.25">
      <c r="A41" s="13" t="s">
        <v>240</v>
      </c>
      <c r="B41" s="13" t="s">
        <v>25</v>
      </c>
      <c r="C41" s="13" t="s">
        <v>1188</v>
      </c>
      <c r="D41" s="13" t="s">
        <v>1189</v>
      </c>
      <c r="E41" s="13" t="s">
        <v>1043</v>
      </c>
      <c r="F41" s="13" t="s">
        <v>1190</v>
      </c>
      <c r="G41" s="13" t="s">
        <v>1035</v>
      </c>
      <c r="H41" s="28">
        <v>32664</v>
      </c>
      <c r="I41" s="13" t="str">
        <f t="shared" si="0"/>
        <v>GURA890605</v>
      </c>
      <c r="J41" s="29" t="s">
        <v>1191</v>
      </c>
      <c r="K41" s="13" t="s">
        <v>1187</v>
      </c>
      <c r="L41" s="13">
        <v>38700</v>
      </c>
      <c r="M41" s="17">
        <v>4611046212</v>
      </c>
      <c r="N41" s="17"/>
      <c r="O41" s="13" t="s">
        <v>1038</v>
      </c>
      <c r="P41" s="13" t="s">
        <v>1039</v>
      </c>
      <c r="Q41" s="15">
        <v>45292</v>
      </c>
      <c r="R41" s="15">
        <v>45372</v>
      </c>
      <c r="S41" s="13" t="s">
        <v>1039</v>
      </c>
      <c r="T41" s="13" t="s">
        <v>1040</v>
      </c>
      <c r="U41" s="30">
        <v>986</v>
      </c>
    </row>
    <row r="42" spans="1:21" ht="18" x14ac:dyDescent="0.25">
      <c r="A42" s="13" t="s">
        <v>256</v>
      </c>
      <c r="B42" s="13" t="s">
        <v>25</v>
      </c>
      <c r="C42" s="13" t="s">
        <v>1192</v>
      </c>
      <c r="D42" s="13" t="s">
        <v>1193</v>
      </c>
      <c r="E42" s="13" t="s">
        <v>1194</v>
      </c>
      <c r="F42" s="13" t="s">
        <v>1195</v>
      </c>
      <c r="G42" s="13" t="s">
        <v>1035</v>
      </c>
      <c r="H42" s="28">
        <v>15996</v>
      </c>
      <c r="I42" s="13" t="str">
        <f t="shared" si="0"/>
        <v>CAOC431017</v>
      </c>
      <c r="J42" s="29" t="s">
        <v>1196</v>
      </c>
      <c r="K42" s="13" t="s">
        <v>1187</v>
      </c>
      <c r="L42" s="13">
        <v>38700</v>
      </c>
      <c r="M42" s="17">
        <v>4662361527</v>
      </c>
      <c r="N42" s="17"/>
      <c r="O42" s="13" t="s">
        <v>1038</v>
      </c>
      <c r="P42" s="13" t="s">
        <v>1039</v>
      </c>
      <c r="Q42" s="15">
        <v>45292</v>
      </c>
      <c r="R42" s="15">
        <v>45372</v>
      </c>
      <c r="S42" s="13" t="s">
        <v>1039</v>
      </c>
      <c r="T42" s="13" t="s">
        <v>1040</v>
      </c>
      <c r="U42" s="30">
        <v>986</v>
      </c>
    </row>
    <row r="43" spans="1:21" ht="18" x14ac:dyDescent="0.25">
      <c r="A43" s="13" t="s">
        <v>257</v>
      </c>
      <c r="B43" s="13" t="s">
        <v>25</v>
      </c>
      <c r="C43" s="13" t="s">
        <v>1197</v>
      </c>
      <c r="D43" s="13" t="s">
        <v>1198</v>
      </c>
      <c r="E43" s="13" t="s">
        <v>1199</v>
      </c>
      <c r="F43" s="13" t="s">
        <v>1200</v>
      </c>
      <c r="G43" s="13" t="s">
        <v>1035</v>
      </c>
      <c r="H43" s="28">
        <v>33271</v>
      </c>
      <c r="I43" s="13" t="str">
        <f t="shared" si="0"/>
        <v>GUJA910202</v>
      </c>
      <c r="J43" s="29" t="s">
        <v>1201</v>
      </c>
      <c r="K43" s="13" t="s">
        <v>1187</v>
      </c>
      <c r="L43" s="13">
        <v>38700</v>
      </c>
      <c r="M43" s="17"/>
      <c r="N43" s="17"/>
      <c r="O43" s="13" t="s">
        <v>1038</v>
      </c>
      <c r="P43" s="13" t="s">
        <v>1039</v>
      </c>
      <c r="Q43" s="15">
        <v>45292</v>
      </c>
      <c r="R43" s="15">
        <v>45372</v>
      </c>
      <c r="S43" s="13" t="s">
        <v>1039</v>
      </c>
      <c r="T43" s="13" t="s">
        <v>1040</v>
      </c>
      <c r="U43" s="30">
        <v>986</v>
      </c>
    </row>
    <row r="44" spans="1:21" ht="18" x14ac:dyDescent="0.25">
      <c r="A44" s="13" t="s">
        <v>454</v>
      </c>
      <c r="B44" s="13" t="s">
        <v>25</v>
      </c>
      <c r="C44" s="13" t="s">
        <v>1202</v>
      </c>
      <c r="D44" s="13" t="s">
        <v>1052</v>
      </c>
      <c r="E44" s="13" t="s">
        <v>1199</v>
      </c>
      <c r="F44" s="13" t="s">
        <v>1203</v>
      </c>
      <c r="G44" s="13" t="s">
        <v>1035</v>
      </c>
      <c r="H44" s="28">
        <v>36545</v>
      </c>
      <c r="I44" s="13" t="str">
        <f t="shared" si="0"/>
        <v>SACA000120</v>
      </c>
      <c r="J44" s="29" t="s">
        <v>1204</v>
      </c>
      <c r="K44" s="13" t="s">
        <v>1187</v>
      </c>
      <c r="L44" s="13">
        <v>38700</v>
      </c>
      <c r="M44" s="17">
        <v>4661085594</v>
      </c>
      <c r="N44" s="17"/>
      <c r="O44" s="13" t="s">
        <v>1038</v>
      </c>
      <c r="P44" s="13" t="s">
        <v>1039</v>
      </c>
      <c r="Q44" s="15">
        <v>45292</v>
      </c>
      <c r="R44" s="15">
        <v>45372</v>
      </c>
      <c r="S44" s="13" t="s">
        <v>1039</v>
      </c>
      <c r="T44" s="13" t="s">
        <v>1040</v>
      </c>
      <c r="U44" s="30">
        <v>986</v>
      </c>
    </row>
    <row r="45" spans="1:21" ht="18" x14ac:dyDescent="0.25">
      <c r="A45" s="13" t="s">
        <v>459</v>
      </c>
      <c r="B45" s="13" t="s">
        <v>25</v>
      </c>
      <c r="C45" s="13" t="s">
        <v>1205</v>
      </c>
      <c r="D45" s="13" t="s">
        <v>1193</v>
      </c>
      <c r="E45" s="13" t="s">
        <v>1206</v>
      </c>
      <c r="F45" s="13" t="s">
        <v>1207</v>
      </c>
      <c r="G45" s="13" t="s">
        <v>1035</v>
      </c>
      <c r="H45" s="28">
        <v>19508</v>
      </c>
      <c r="I45" s="13" t="str">
        <f t="shared" si="0"/>
        <v>CAAA530529</v>
      </c>
      <c r="J45" s="29" t="s">
        <v>1208</v>
      </c>
      <c r="K45" s="13" t="s">
        <v>1187</v>
      </c>
      <c r="L45" s="13">
        <v>38700</v>
      </c>
      <c r="M45" s="17">
        <v>4661200919</v>
      </c>
      <c r="N45" s="17"/>
      <c r="O45" s="13" t="s">
        <v>1038</v>
      </c>
      <c r="P45" s="13" t="s">
        <v>1039</v>
      </c>
      <c r="Q45" s="15">
        <v>45292</v>
      </c>
      <c r="R45" s="15">
        <v>45372</v>
      </c>
      <c r="S45" s="13" t="s">
        <v>1039</v>
      </c>
      <c r="T45" s="13" t="s">
        <v>1040</v>
      </c>
      <c r="U45" s="30">
        <v>986</v>
      </c>
    </row>
    <row r="46" spans="1:21" ht="18" x14ac:dyDescent="0.25">
      <c r="A46" s="13" t="s">
        <v>463</v>
      </c>
      <c r="B46" s="13" t="s">
        <v>25</v>
      </c>
      <c r="C46" s="13" t="s">
        <v>1209</v>
      </c>
      <c r="D46" s="13" t="s">
        <v>1210</v>
      </c>
      <c r="E46" s="13" t="s">
        <v>1193</v>
      </c>
      <c r="F46" s="13" t="s">
        <v>1211</v>
      </c>
      <c r="G46" s="13" t="s">
        <v>1035</v>
      </c>
      <c r="H46" s="28">
        <v>31736</v>
      </c>
      <c r="I46" s="13" t="str">
        <f t="shared" si="0"/>
        <v>AICG861120</v>
      </c>
      <c r="J46" s="29" t="s">
        <v>1212</v>
      </c>
      <c r="K46" s="13" t="s">
        <v>1187</v>
      </c>
      <c r="L46" s="13">
        <v>38700</v>
      </c>
      <c r="M46" s="17">
        <v>4661087177</v>
      </c>
      <c r="N46" s="17"/>
      <c r="O46" s="13" t="s">
        <v>1038</v>
      </c>
      <c r="P46" s="13" t="s">
        <v>1039</v>
      </c>
      <c r="Q46" s="15">
        <v>45292</v>
      </c>
      <c r="R46" s="15">
        <v>45372</v>
      </c>
      <c r="S46" s="13" t="s">
        <v>1039</v>
      </c>
      <c r="T46" s="13" t="s">
        <v>1040</v>
      </c>
      <c r="U46" s="30">
        <v>986</v>
      </c>
    </row>
    <row r="47" spans="1:21" ht="18" x14ac:dyDescent="0.25">
      <c r="A47" s="13" t="s">
        <v>467</v>
      </c>
      <c r="B47" s="13" t="s">
        <v>25</v>
      </c>
      <c r="C47" s="13" t="s">
        <v>1213</v>
      </c>
      <c r="D47" s="13" t="s">
        <v>1193</v>
      </c>
      <c r="E47" s="13" t="s">
        <v>1063</v>
      </c>
      <c r="F47" s="13" t="s">
        <v>1214</v>
      </c>
      <c r="G47" s="13" t="s">
        <v>1035</v>
      </c>
      <c r="H47" s="28">
        <v>18072</v>
      </c>
      <c r="I47" s="13" t="str">
        <f t="shared" si="0"/>
        <v>CATA490623</v>
      </c>
      <c r="J47" s="29" t="s">
        <v>1215</v>
      </c>
      <c r="K47" s="13" t="s">
        <v>1187</v>
      </c>
      <c r="L47" s="13">
        <v>38700</v>
      </c>
      <c r="M47" s="17"/>
      <c r="N47" s="17"/>
      <c r="O47" s="13" t="s">
        <v>1038</v>
      </c>
      <c r="P47" s="13" t="s">
        <v>1039</v>
      </c>
      <c r="Q47" s="15">
        <v>45292</v>
      </c>
      <c r="R47" s="15">
        <v>45372</v>
      </c>
      <c r="S47" s="13" t="s">
        <v>1039</v>
      </c>
      <c r="T47" s="13" t="s">
        <v>1040</v>
      </c>
      <c r="U47" s="30">
        <v>986</v>
      </c>
    </row>
    <row r="48" spans="1:21" ht="18" x14ac:dyDescent="0.25">
      <c r="A48" s="13" t="s">
        <v>471</v>
      </c>
      <c r="B48" s="13" t="s">
        <v>25</v>
      </c>
      <c r="C48" s="13" t="s">
        <v>1216</v>
      </c>
      <c r="D48" s="13" t="s">
        <v>1217</v>
      </c>
      <c r="E48" s="13" t="s">
        <v>1218</v>
      </c>
      <c r="F48" s="13" t="s">
        <v>1219</v>
      </c>
      <c r="G48" s="13" t="s">
        <v>1035</v>
      </c>
      <c r="H48" s="28">
        <v>18987</v>
      </c>
      <c r="I48" s="13" t="str">
        <f t="shared" si="0"/>
        <v>HELA511225</v>
      </c>
      <c r="J48" s="29" t="s">
        <v>1220</v>
      </c>
      <c r="K48" s="13" t="s">
        <v>1187</v>
      </c>
      <c r="L48" s="13">
        <v>38700</v>
      </c>
      <c r="M48" s="17"/>
      <c r="N48" s="17"/>
      <c r="O48" s="13" t="s">
        <v>1038</v>
      </c>
      <c r="P48" s="13" t="s">
        <v>1039</v>
      </c>
      <c r="Q48" s="15">
        <v>45292</v>
      </c>
      <c r="R48" s="15">
        <v>45372</v>
      </c>
      <c r="S48" s="13" t="s">
        <v>1039</v>
      </c>
      <c r="T48" s="13" t="s">
        <v>1040</v>
      </c>
      <c r="U48" s="30">
        <v>986</v>
      </c>
    </row>
    <row r="49" spans="1:21" ht="18" x14ac:dyDescent="0.25">
      <c r="A49" s="13" t="s">
        <v>474</v>
      </c>
      <c r="B49" s="13" t="s">
        <v>25</v>
      </c>
      <c r="C49" s="13" t="s">
        <v>1221</v>
      </c>
      <c r="D49" s="13" t="s">
        <v>1063</v>
      </c>
      <c r="E49" s="13" t="s">
        <v>1063</v>
      </c>
      <c r="F49" s="13" t="s">
        <v>1222</v>
      </c>
      <c r="G49" s="13" t="s">
        <v>1035</v>
      </c>
      <c r="H49" s="28">
        <v>32639</v>
      </c>
      <c r="I49" s="13" t="str">
        <f t="shared" si="0"/>
        <v>TITB890511</v>
      </c>
      <c r="J49" s="29" t="s">
        <v>1223</v>
      </c>
      <c r="K49" s="13" t="s">
        <v>1187</v>
      </c>
      <c r="L49" s="13">
        <v>38700</v>
      </c>
      <c r="M49" s="17">
        <v>4661058891</v>
      </c>
      <c r="N49" s="17"/>
      <c r="O49" s="13" t="s">
        <v>1038</v>
      </c>
      <c r="P49" s="13" t="s">
        <v>1039</v>
      </c>
      <c r="Q49" s="15">
        <v>45292</v>
      </c>
      <c r="R49" s="15">
        <v>45372</v>
      </c>
      <c r="S49" s="13" t="s">
        <v>1039</v>
      </c>
      <c r="T49" s="13" t="s">
        <v>1040</v>
      </c>
      <c r="U49" s="30">
        <v>986</v>
      </c>
    </row>
    <row r="50" spans="1:21" ht="18" x14ac:dyDescent="0.25">
      <c r="A50" s="13" t="s">
        <v>480</v>
      </c>
      <c r="B50" s="13" t="s">
        <v>25</v>
      </c>
      <c r="C50" s="13" t="s">
        <v>1224</v>
      </c>
      <c r="D50" s="13" t="s">
        <v>1225</v>
      </c>
      <c r="E50" s="13" t="s">
        <v>1126</v>
      </c>
      <c r="F50" s="13" t="s">
        <v>1226</v>
      </c>
      <c r="G50" s="13" t="s">
        <v>1035</v>
      </c>
      <c r="H50" s="28">
        <v>36340</v>
      </c>
      <c r="I50" s="13" t="str">
        <f t="shared" si="0"/>
        <v>MORB990629</v>
      </c>
      <c r="J50" s="29" t="s">
        <v>1227</v>
      </c>
      <c r="K50" s="13" t="s">
        <v>1187</v>
      </c>
      <c r="L50" s="13">
        <v>38700</v>
      </c>
      <c r="M50" s="17">
        <v>4613162485</v>
      </c>
      <c r="N50" s="17"/>
      <c r="O50" s="13" t="s">
        <v>1038</v>
      </c>
      <c r="P50" s="13" t="s">
        <v>1039</v>
      </c>
      <c r="Q50" s="15">
        <v>45292</v>
      </c>
      <c r="R50" s="15">
        <v>45372</v>
      </c>
      <c r="S50" s="13" t="s">
        <v>1039</v>
      </c>
      <c r="T50" s="13" t="s">
        <v>1040</v>
      </c>
      <c r="U50" s="30">
        <v>986</v>
      </c>
    </row>
    <row r="51" spans="1:21" ht="18" x14ac:dyDescent="0.25">
      <c r="A51" s="13" t="s">
        <v>484</v>
      </c>
      <c r="B51" s="13" t="s">
        <v>25</v>
      </c>
      <c r="C51" s="13" t="s">
        <v>1228</v>
      </c>
      <c r="D51" s="13" t="s">
        <v>1105</v>
      </c>
      <c r="E51" s="13" t="s">
        <v>1094</v>
      </c>
      <c r="F51" s="13" t="s">
        <v>1229</v>
      </c>
      <c r="G51" s="13" t="s">
        <v>1035</v>
      </c>
      <c r="H51" s="28">
        <v>14781</v>
      </c>
      <c r="I51" s="13" t="str">
        <f t="shared" si="0"/>
        <v>PEAB400619</v>
      </c>
      <c r="J51" s="29" t="s">
        <v>1230</v>
      </c>
      <c r="K51" s="13" t="s">
        <v>1187</v>
      </c>
      <c r="L51" s="13">
        <v>38700</v>
      </c>
      <c r="M51" s="17">
        <v>4661111382</v>
      </c>
      <c r="N51" s="17"/>
      <c r="O51" s="13" t="s">
        <v>1038</v>
      </c>
      <c r="P51" s="13" t="s">
        <v>1039</v>
      </c>
      <c r="Q51" s="15">
        <v>45292</v>
      </c>
      <c r="R51" s="15">
        <v>45372</v>
      </c>
      <c r="S51" s="13" t="s">
        <v>1039</v>
      </c>
      <c r="T51" s="13" t="s">
        <v>1040</v>
      </c>
      <c r="U51" s="30">
        <v>986</v>
      </c>
    </row>
    <row r="52" spans="1:21" ht="18" x14ac:dyDescent="0.25">
      <c r="A52" s="13" t="s">
        <v>488</v>
      </c>
      <c r="B52" s="13" t="s">
        <v>25</v>
      </c>
      <c r="C52" s="13" t="s">
        <v>1231</v>
      </c>
      <c r="D52" s="13" t="s">
        <v>1232</v>
      </c>
      <c r="E52" s="13" t="s">
        <v>1093</v>
      </c>
      <c r="F52" s="13" t="s">
        <v>1233</v>
      </c>
      <c r="G52" s="13" t="s">
        <v>1035</v>
      </c>
      <c r="H52" s="28">
        <v>31634</v>
      </c>
      <c r="I52" s="13" t="str">
        <f t="shared" si="0"/>
        <v>AERC860810</v>
      </c>
      <c r="J52" s="29" t="s">
        <v>1234</v>
      </c>
      <c r="K52" s="13" t="s">
        <v>1187</v>
      </c>
      <c r="L52" s="13">
        <v>38700</v>
      </c>
      <c r="M52" s="17">
        <v>4662024047</v>
      </c>
      <c r="N52" s="17"/>
      <c r="O52" s="13" t="s">
        <v>1038</v>
      </c>
      <c r="P52" s="13" t="s">
        <v>1039</v>
      </c>
      <c r="Q52" s="15">
        <v>45292</v>
      </c>
      <c r="R52" s="15">
        <v>45372</v>
      </c>
      <c r="S52" s="13" t="s">
        <v>1039</v>
      </c>
      <c r="T52" s="13" t="s">
        <v>1040</v>
      </c>
      <c r="U52" s="30">
        <v>986</v>
      </c>
    </row>
    <row r="53" spans="1:21" ht="18" x14ac:dyDescent="0.25">
      <c r="A53" s="13" t="s">
        <v>493</v>
      </c>
      <c r="B53" s="13" t="s">
        <v>25</v>
      </c>
      <c r="C53" s="13" t="s">
        <v>1235</v>
      </c>
      <c r="D53" s="13" t="s">
        <v>1236</v>
      </c>
      <c r="E53" s="13" t="s">
        <v>1189</v>
      </c>
      <c r="F53" s="13" t="s">
        <v>1237</v>
      </c>
      <c r="G53" s="13" t="s">
        <v>1035</v>
      </c>
      <c r="H53" s="28">
        <v>36729</v>
      </c>
      <c r="I53" s="13" t="str">
        <f t="shared" si="0"/>
        <v>ZAGC000722</v>
      </c>
      <c r="J53" s="29" t="s">
        <v>1238</v>
      </c>
      <c r="K53" s="13" t="s">
        <v>1187</v>
      </c>
      <c r="L53" s="13">
        <v>38700</v>
      </c>
      <c r="M53" s="17">
        <v>5585638424</v>
      </c>
      <c r="N53" s="17"/>
      <c r="O53" s="13" t="s">
        <v>1038</v>
      </c>
      <c r="P53" s="13" t="s">
        <v>1039</v>
      </c>
      <c r="Q53" s="15">
        <v>45292</v>
      </c>
      <c r="R53" s="15">
        <v>45372</v>
      </c>
      <c r="S53" s="13" t="s">
        <v>1039</v>
      </c>
      <c r="T53" s="13" t="s">
        <v>1040</v>
      </c>
      <c r="U53" s="30">
        <v>986</v>
      </c>
    </row>
    <row r="54" spans="1:21" ht="18" x14ac:dyDescent="0.25">
      <c r="A54" s="13" t="s">
        <v>498</v>
      </c>
      <c r="B54" s="13" t="s">
        <v>25</v>
      </c>
      <c r="C54" s="13" t="s">
        <v>1239</v>
      </c>
      <c r="D54" s="13" t="s">
        <v>1063</v>
      </c>
      <c r="E54" s="13" t="s">
        <v>1088</v>
      </c>
      <c r="F54" s="13" t="s">
        <v>1240</v>
      </c>
      <c r="G54" s="13" t="s">
        <v>1090</v>
      </c>
      <c r="H54" s="28">
        <v>20600</v>
      </c>
      <c r="I54" s="13" t="str">
        <f t="shared" si="0"/>
        <v>TIGE560525</v>
      </c>
      <c r="J54" s="29" t="s">
        <v>1241</v>
      </c>
      <c r="K54" s="13" t="s">
        <v>1187</v>
      </c>
      <c r="L54" s="13">
        <v>38700</v>
      </c>
      <c r="M54" s="17">
        <v>4661195432</v>
      </c>
      <c r="N54" s="17"/>
      <c r="O54" s="13" t="s">
        <v>1038</v>
      </c>
      <c r="P54" s="13" t="s">
        <v>1039</v>
      </c>
      <c r="Q54" s="15">
        <v>45292</v>
      </c>
      <c r="R54" s="15">
        <v>45372</v>
      </c>
      <c r="S54" s="13" t="s">
        <v>1039</v>
      </c>
      <c r="T54" s="13" t="s">
        <v>1040</v>
      </c>
      <c r="U54" s="30">
        <v>986</v>
      </c>
    </row>
    <row r="55" spans="1:21" ht="18" x14ac:dyDescent="0.25">
      <c r="A55" s="13" t="s">
        <v>503</v>
      </c>
      <c r="B55" s="13" t="s">
        <v>25</v>
      </c>
      <c r="C55" s="13" t="s">
        <v>1242</v>
      </c>
      <c r="D55" s="13" t="s">
        <v>1199</v>
      </c>
      <c r="E55" s="13" t="s">
        <v>1243</v>
      </c>
      <c r="F55" s="13" t="s">
        <v>1244</v>
      </c>
      <c r="G55" s="13" t="s">
        <v>1035</v>
      </c>
      <c r="H55" s="28">
        <v>25768</v>
      </c>
      <c r="I55" s="13" t="str">
        <f t="shared" si="0"/>
        <v>JIGE700719</v>
      </c>
      <c r="J55" s="29" t="s">
        <v>1245</v>
      </c>
      <c r="K55" s="13" t="s">
        <v>1187</v>
      </c>
      <c r="L55" s="13">
        <v>38700</v>
      </c>
      <c r="M55" s="17">
        <v>4662026210</v>
      </c>
      <c r="N55" s="17"/>
      <c r="O55" s="13" t="s">
        <v>1038</v>
      </c>
      <c r="P55" s="13" t="s">
        <v>1039</v>
      </c>
      <c r="Q55" s="15">
        <v>45292</v>
      </c>
      <c r="R55" s="15">
        <v>45372</v>
      </c>
      <c r="S55" s="13" t="s">
        <v>1039</v>
      </c>
      <c r="T55" s="13" t="s">
        <v>1040</v>
      </c>
      <c r="U55" s="30">
        <v>986</v>
      </c>
    </row>
    <row r="56" spans="1:21" ht="18" x14ac:dyDescent="0.25">
      <c r="A56" s="13" t="s">
        <v>510</v>
      </c>
      <c r="B56" s="13" t="s">
        <v>25</v>
      </c>
      <c r="C56" s="13" t="s">
        <v>1246</v>
      </c>
      <c r="D56" s="13" t="s">
        <v>1247</v>
      </c>
      <c r="E56" s="13" t="s">
        <v>1126</v>
      </c>
      <c r="F56" s="13" t="s">
        <v>1248</v>
      </c>
      <c r="G56" s="13" t="s">
        <v>1035</v>
      </c>
      <c r="H56" s="28">
        <v>17439</v>
      </c>
      <c r="I56" s="13" t="str">
        <f t="shared" si="0"/>
        <v>CERE470929</v>
      </c>
      <c r="J56" s="29" t="s">
        <v>1249</v>
      </c>
      <c r="K56" s="13" t="s">
        <v>1187</v>
      </c>
      <c r="L56" s="13">
        <v>38700</v>
      </c>
      <c r="M56" s="17">
        <v>4661018537</v>
      </c>
      <c r="N56" s="17"/>
      <c r="O56" s="13" t="s">
        <v>1038</v>
      </c>
      <c r="P56" s="13" t="s">
        <v>1039</v>
      </c>
      <c r="Q56" s="15">
        <v>45292</v>
      </c>
      <c r="R56" s="15">
        <v>45372</v>
      </c>
      <c r="S56" s="13" t="s">
        <v>1039</v>
      </c>
      <c r="T56" s="13" t="s">
        <v>1040</v>
      </c>
      <c r="U56" s="30">
        <v>986</v>
      </c>
    </row>
    <row r="57" spans="1:21" ht="18" x14ac:dyDescent="0.25">
      <c r="A57" s="13" t="s">
        <v>514</v>
      </c>
      <c r="B57" s="13" t="s">
        <v>25</v>
      </c>
      <c r="C57" s="13" t="s">
        <v>1250</v>
      </c>
      <c r="D57" s="13" t="s">
        <v>1251</v>
      </c>
      <c r="E57" s="13" t="s">
        <v>1252</v>
      </c>
      <c r="F57" s="13" t="s">
        <v>1253</v>
      </c>
      <c r="G57" s="13" t="s">
        <v>1035</v>
      </c>
      <c r="H57" s="28">
        <v>25681</v>
      </c>
      <c r="I57" s="13" t="str">
        <f t="shared" si="0"/>
        <v>MAAG700423</v>
      </c>
      <c r="J57" s="29" t="s">
        <v>1254</v>
      </c>
      <c r="K57" s="13" t="s">
        <v>1187</v>
      </c>
      <c r="L57" s="13">
        <v>38700</v>
      </c>
      <c r="M57" s="17">
        <v>4881865908</v>
      </c>
      <c r="N57" s="17"/>
      <c r="O57" s="13" t="s">
        <v>1038</v>
      </c>
      <c r="P57" s="13" t="s">
        <v>1039</v>
      </c>
      <c r="Q57" s="15">
        <v>45292</v>
      </c>
      <c r="R57" s="15">
        <v>45372</v>
      </c>
      <c r="S57" s="13" t="s">
        <v>1039</v>
      </c>
      <c r="T57" s="13" t="s">
        <v>1040</v>
      </c>
      <c r="U57" s="30">
        <v>986</v>
      </c>
    </row>
    <row r="58" spans="1:21" ht="18" x14ac:dyDescent="0.25">
      <c r="A58" s="13" t="s">
        <v>520</v>
      </c>
      <c r="B58" s="13" t="s">
        <v>25</v>
      </c>
      <c r="C58" s="13" t="s">
        <v>1255</v>
      </c>
      <c r="D58" s="13" t="s">
        <v>1256</v>
      </c>
      <c r="E58" s="13" t="s">
        <v>1126</v>
      </c>
      <c r="F58" s="13" t="s">
        <v>1257</v>
      </c>
      <c r="G58" s="13" t="s">
        <v>1035</v>
      </c>
      <c r="H58" s="28">
        <v>31482</v>
      </c>
      <c r="I58" s="13" t="str">
        <f t="shared" si="0"/>
        <v>NORE860311</v>
      </c>
      <c r="J58" s="29" t="s">
        <v>1258</v>
      </c>
      <c r="K58" s="13" t="s">
        <v>1187</v>
      </c>
      <c r="L58" s="13">
        <v>38700</v>
      </c>
      <c r="M58" s="17">
        <v>4666697651</v>
      </c>
      <c r="N58" s="17"/>
      <c r="O58" s="13" t="s">
        <v>1038</v>
      </c>
      <c r="P58" s="13" t="s">
        <v>1039</v>
      </c>
      <c r="Q58" s="15">
        <v>45292</v>
      </c>
      <c r="R58" s="15">
        <v>45372</v>
      </c>
      <c r="S58" s="13" t="s">
        <v>1039</v>
      </c>
      <c r="T58" s="13" t="s">
        <v>1040</v>
      </c>
      <c r="U58" s="30">
        <v>986</v>
      </c>
    </row>
    <row r="59" spans="1:21" ht="18" x14ac:dyDescent="0.25">
      <c r="A59" s="13" t="s">
        <v>526</v>
      </c>
      <c r="B59" s="13" t="s">
        <v>25</v>
      </c>
      <c r="C59" s="13" t="s">
        <v>1259</v>
      </c>
      <c r="D59" s="13" t="s">
        <v>1206</v>
      </c>
      <c r="E59" s="13" t="s">
        <v>1260</v>
      </c>
      <c r="F59" s="13" t="s">
        <v>1261</v>
      </c>
      <c r="G59" s="13" t="s">
        <v>1035</v>
      </c>
      <c r="H59" s="28">
        <v>27952</v>
      </c>
      <c r="I59" s="13" t="str">
        <f t="shared" si="0"/>
        <v>AARG760711</v>
      </c>
      <c r="J59" s="29" t="s">
        <v>1262</v>
      </c>
      <c r="K59" s="13" t="s">
        <v>1187</v>
      </c>
      <c r="L59" s="13">
        <v>38700</v>
      </c>
      <c r="M59" s="17">
        <v>4661086653</v>
      </c>
      <c r="N59" s="17"/>
      <c r="O59" s="13" t="s">
        <v>1038</v>
      </c>
      <c r="P59" s="13" t="s">
        <v>1039</v>
      </c>
      <c r="Q59" s="15">
        <v>45292</v>
      </c>
      <c r="R59" s="15">
        <v>45372</v>
      </c>
      <c r="S59" s="13" t="s">
        <v>1039</v>
      </c>
      <c r="T59" s="13" t="s">
        <v>1040</v>
      </c>
      <c r="U59" s="30">
        <v>986</v>
      </c>
    </row>
    <row r="60" spans="1:21" ht="18" x14ac:dyDescent="0.25">
      <c r="A60" s="13" t="s">
        <v>533</v>
      </c>
      <c r="B60" s="13" t="s">
        <v>25</v>
      </c>
      <c r="C60" s="13" t="s">
        <v>1263</v>
      </c>
      <c r="D60" s="13" t="s">
        <v>1264</v>
      </c>
      <c r="E60" s="13" t="s">
        <v>1251</v>
      </c>
      <c r="F60" s="13" t="s">
        <v>1265</v>
      </c>
      <c r="G60" s="13" t="s">
        <v>1035</v>
      </c>
      <c r="H60" s="28">
        <v>30577</v>
      </c>
      <c r="I60" s="13" t="str">
        <f t="shared" si="0"/>
        <v>GAMI830918</v>
      </c>
      <c r="J60" s="29" t="s">
        <v>1266</v>
      </c>
      <c r="K60" s="13" t="s">
        <v>1187</v>
      </c>
      <c r="L60" s="13">
        <v>38700</v>
      </c>
      <c r="M60" s="17">
        <v>4661019401</v>
      </c>
      <c r="N60" s="17"/>
      <c r="O60" s="13" t="s">
        <v>1038</v>
      </c>
      <c r="P60" s="13" t="s">
        <v>1039</v>
      </c>
      <c r="Q60" s="15">
        <v>45292</v>
      </c>
      <c r="R60" s="15">
        <v>45372</v>
      </c>
      <c r="S60" s="13" t="s">
        <v>1039</v>
      </c>
      <c r="T60" s="13" t="s">
        <v>1040</v>
      </c>
      <c r="U60" s="30">
        <v>986</v>
      </c>
    </row>
    <row r="61" spans="1:21" ht="18" x14ac:dyDescent="0.25">
      <c r="A61" s="13" t="s">
        <v>537</v>
      </c>
      <c r="B61" s="13" t="s">
        <v>25</v>
      </c>
      <c r="C61" s="13" t="s">
        <v>1267</v>
      </c>
      <c r="D61" s="13" t="s">
        <v>1052</v>
      </c>
      <c r="E61" s="17" t="s">
        <v>1268</v>
      </c>
      <c r="F61" s="13" t="s">
        <v>1269</v>
      </c>
      <c r="G61" s="13" t="s">
        <v>1035</v>
      </c>
      <c r="H61" s="28">
        <v>36837</v>
      </c>
      <c r="I61" s="13" t="str">
        <f t="shared" si="0"/>
        <v>SAYJ001107</v>
      </c>
      <c r="J61" s="29" t="s">
        <v>1270</v>
      </c>
      <c r="K61" s="13" t="s">
        <v>1187</v>
      </c>
      <c r="L61" s="13">
        <v>38700</v>
      </c>
      <c r="M61" s="17">
        <v>4661151728</v>
      </c>
      <c r="N61" s="17"/>
      <c r="O61" s="13" t="s">
        <v>1038</v>
      </c>
      <c r="P61" s="13" t="s">
        <v>1039</v>
      </c>
      <c r="Q61" s="15">
        <v>45292</v>
      </c>
      <c r="R61" s="15">
        <v>45372</v>
      </c>
      <c r="S61" s="13" t="s">
        <v>1039</v>
      </c>
      <c r="T61" s="13" t="s">
        <v>1040</v>
      </c>
      <c r="U61" s="30">
        <v>986</v>
      </c>
    </row>
    <row r="62" spans="1:21" ht="18" x14ac:dyDescent="0.25">
      <c r="A62" s="13" t="s">
        <v>543</v>
      </c>
      <c r="B62" s="13" t="s">
        <v>25</v>
      </c>
      <c r="C62" s="13" t="s">
        <v>1271</v>
      </c>
      <c r="D62" s="13" t="s">
        <v>1272</v>
      </c>
      <c r="E62" s="13" t="s">
        <v>1273</v>
      </c>
      <c r="F62" s="13" t="s">
        <v>1274</v>
      </c>
      <c r="G62" s="13" t="s">
        <v>1090</v>
      </c>
      <c r="H62" s="28">
        <v>36705</v>
      </c>
      <c r="I62" s="13" t="str">
        <f t="shared" si="0"/>
        <v>PAMJ000628</v>
      </c>
      <c r="J62" s="29" t="s">
        <v>1275</v>
      </c>
      <c r="K62" s="13" t="s">
        <v>1187</v>
      </c>
      <c r="L62" s="13">
        <v>38700</v>
      </c>
      <c r="M62" s="17">
        <v>4662365710</v>
      </c>
      <c r="N62" s="17"/>
      <c r="O62" s="13" t="s">
        <v>1038</v>
      </c>
      <c r="P62" s="13" t="s">
        <v>1039</v>
      </c>
      <c r="Q62" s="15">
        <v>45292</v>
      </c>
      <c r="R62" s="15">
        <v>45372</v>
      </c>
      <c r="S62" s="13" t="s">
        <v>1039</v>
      </c>
      <c r="T62" s="13" t="s">
        <v>1040</v>
      </c>
      <c r="U62" s="30">
        <v>986</v>
      </c>
    </row>
    <row r="63" spans="1:21" ht="18" x14ac:dyDescent="0.25">
      <c r="A63" s="13" t="s">
        <v>547</v>
      </c>
      <c r="B63" s="13" t="s">
        <v>25</v>
      </c>
      <c r="C63" s="13" t="s">
        <v>1276</v>
      </c>
      <c r="D63" s="13" t="s">
        <v>1115</v>
      </c>
      <c r="E63" s="13" t="s">
        <v>1277</v>
      </c>
      <c r="F63" s="13" t="s">
        <v>1278</v>
      </c>
      <c r="G63" s="13" t="s">
        <v>1090</v>
      </c>
      <c r="H63" s="28">
        <v>28162</v>
      </c>
      <c r="I63" s="13" t="str">
        <f t="shared" si="0"/>
        <v>PURL770206</v>
      </c>
      <c r="J63" s="29" t="s">
        <v>1279</v>
      </c>
      <c r="K63" s="13" t="s">
        <v>1187</v>
      </c>
      <c r="L63" s="13">
        <v>38700</v>
      </c>
      <c r="M63" s="17">
        <v>4661218777</v>
      </c>
      <c r="N63" s="17"/>
      <c r="O63" s="13" t="s">
        <v>1038</v>
      </c>
      <c r="P63" s="13" t="s">
        <v>1039</v>
      </c>
      <c r="Q63" s="15">
        <v>45292</v>
      </c>
      <c r="R63" s="15">
        <v>45372</v>
      </c>
      <c r="S63" s="13" t="s">
        <v>1039</v>
      </c>
      <c r="T63" s="13" t="s">
        <v>1040</v>
      </c>
      <c r="U63" s="30">
        <v>986</v>
      </c>
    </row>
    <row r="64" spans="1:21" ht="18" x14ac:dyDescent="0.25">
      <c r="A64" s="13" t="s">
        <v>552</v>
      </c>
      <c r="B64" s="13" t="s">
        <v>25</v>
      </c>
      <c r="C64" s="13" t="s">
        <v>1280</v>
      </c>
      <c r="D64" s="13" t="s">
        <v>1281</v>
      </c>
      <c r="E64" s="13" t="s">
        <v>1183</v>
      </c>
      <c r="F64" s="13" t="s">
        <v>1282</v>
      </c>
      <c r="G64" s="13" t="s">
        <v>1035</v>
      </c>
      <c r="H64" s="28">
        <v>28238</v>
      </c>
      <c r="I64" s="13" t="str">
        <f t="shared" si="0"/>
        <v>ROVJ670423</v>
      </c>
      <c r="J64" s="29" t="s">
        <v>1283</v>
      </c>
      <c r="K64" s="13" t="s">
        <v>1187</v>
      </c>
      <c r="L64" s="13">
        <v>38700</v>
      </c>
      <c r="M64" s="17">
        <v>4661701511</v>
      </c>
      <c r="N64" s="17"/>
      <c r="O64" s="13" t="s">
        <v>1038</v>
      </c>
      <c r="P64" s="13" t="s">
        <v>1039</v>
      </c>
      <c r="Q64" s="15">
        <v>45292</v>
      </c>
      <c r="R64" s="15">
        <v>45372</v>
      </c>
      <c r="S64" s="13" t="s">
        <v>1039</v>
      </c>
      <c r="T64" s="13" t="s">
        <v>1040</v>
      </c>
      <c r="U64" s="30">
        <v>986</v>
      </c>
    </row>
    <row r="65" spans="1:21" ht="18" x14ac:dyDescent="0.25">
      <c r="A65" s="13" t="s">
        <v>557</v>
      </c>
      <c r="B65" s="13" t="s">
        <v>25</v>
      </c>
      <c r="C65" s="13" t="s">
        <v>1143</v>
      </c>
      <c r="D65" s="13" t="s">
        <v>1106</v>
      </c>
      <c r="E65" s="13" t="s">
        <v>1206</v>
      </c>
      <c r="F65" s="13" t="s">
        <v>1284</v>
      </c>
      <c r="G65" s="13" t="s">
        <v>1035</v>
      </c>
      <c r="H65" s="28">
        <v>26188</v>
      </c>
      <c r="I65" s="13" t="str">
        <f t="shared" si="0"/>
        <v>MOAJ710912</v>
      </c>
      <c r="J65" s="29" t="s">
        <v>1285</v>
      </c>
      <c r="K65" s="13" t="s">
        <v>1187</v>
      </c>
      <c r="L65" s="13">
        <v>38700</v>
      </c>
      <c r="M65" s="17">
        <v>4661088974</v>
      </c>
      <c r="N65" s="17"/>
      <c r="O65" s="13" t="s">
        <v>1038</v>
      </c>
      <c r="P65" s="13" t="s">
        <v>1039</v>
      </c>
      <c r="Q65" s="15">
        <v>45292</v>
      </c>
      <c r="R65" s="15">
        <v>45372</v>
      </c>
      <c r="S65" s="13" t="s">
        <v>1039</v>
      </c>
      <c r="T65" s="13" t="s">
        <v>1040</v>
      </c>
      <c r="U65" s="30">
        <v>986</v>
      </c>
    </row>
    <row r="66" spans="1:21" ht="18" x14ac:dyDescent="0.25">
      <c r="A66" s="13" t="s">
        <v>563</v>
      </c>
      <c r="B66" s="13" t="s">
        <v>25</v>
      </c>
      <c r="C66" s="13" t="s">
        <v>1143</v>
      </c>
      <c r="D66" s="13" t="s">
        <v>1126</v>
      </c>
      <c r="E66" s="13" t="s">
        <v>1273</v>
      </c>
      <c r="F66" s="13" t="s">
        <v>1286</v>
      </c>
      <c r="G66" s="13" t="s">
        <v>1035</v>
      </c>
      <c r="H66" s="28">
        <v>31196</v>
      </c>
      <c r="I66" s="13" t="str">
        <f t="shared" si="0"/>
        <v>ROMJ850529</v>
      </c>
      <c r="J66" s="29" t="s">
        <v>1287</v>
      </c>
      <c r="K66" s="13" t="s">
        <v>1187</v>
      </c>
      <c r="L66" s="13">
        <v>38700</v>
      </c>
      <c r="M66" s="17">
        <v>4661115255</v>
      </c>
      <c r="N66" s="17"/>
      <c r="O66" s="13" t="s">
        <v>1038</v>
      </c>
      <c r="P66" s="13" t="s">
        <v>1039</v>
      </c>
      <c r="Q66" s="15">
        <v>45292</v>
      </c>
      <c r="R66" s="15">
        <v>45372</v>
      </c>
      <c r="S66" s="13" t="s">
        <v>1039</v>
      </c>
      <c r="T66" s="13" t="s">
        <v>1040</v>
      </c>
      <c r="U66" s="30">
        <v>986</v>
      </c>
    </row>
    <row r="67" spans="1:21" ht="18" x14ac:dyDescent="0.25">
      <c r="A67" s="13" t="s">
        <v>570</v>
      </c>
      <c r="B67" s="13" t="s">
        <v>25</v>
      </c>
      <c r="C67" s="13" t="s">
        <v>1143</v>
      </c>
      <c r="D67" s="13" t="s">
        <v>1277</v>
      </c>
      <c r="E67" s="13" t="s">
        <v>1273</v>
      </c>
      <c r="F67" s="13" t="s">
        <v>1288</v>
      </c>
      <c r="G67" s="13" t="s">
        <v>1035</v>
      </c>
      <c r="H67" s="28">
        <v>22339</v>
      </c>
      <c r="I67" s="13" t="str">
        <f t="shared" si="0"/>
        <v>ROMJ610227</v>
      </c>
      <c r="J67" s="29" t="s">
        <v>1289</v>
      </c>
      <c r="K67" s="13" t="s">
        <v>1187</v>
      </c>
      <c r="L67" s="13">
        <v>38700</v>
      </c>
      <c r="M67" s="17">
        <v>4661863210</v>
      </c>
      <c r="N67" s="17"/>
      <c r="O67" s="13" t="s">
        <v>1038</v>
      </c>
      <c r="P67" s="13" t="s">
        <v>1039</v>
      </c>
      <c r="Q67" s="15">
        <v>45292</v>
      </c>
      <c r="R67" s="15">
        <v>45372</v>
      </c>
      <c r="S67" s="13" t="s">
        <v>1039</v>
      </c>
      <c r="T67" s="13" t="s">
        <v>1040</v>
      </c>
      <c r="U67" s="30">
        <v>986</v>
      </c>
    </row>
    <row r="68" spans="1:21" ht="18" x14ac:dyDescent="0.25">
      <c r="A68" s="13" t="s">
        <v>577</v>
      </c>
      <c r="B68" s="13" t="s">
        <v>25</v>
      </c>
      <c r="C68" s="13" t="s">
        <v>1290</v>
      </c>
      <c r="D68" s="13" t="s">
        <v>1291</v>
      </c>
      <c r="E68" s="13" t="s">
        <v>1292</v>
      </c>
      <c r="F68" s="13" t="s">
        <v>1293</v>
      </c>
      <c r="G68" s="13" t="s">
        <v>1035</v>
      </c>
      <c r="H68" s="28">
        <v>30833</v>
      </c>
      <c r="I68" s="13" t="str">
        <f t="shared" ref="I68:I131" si="1">LEFT(F68,10)</f>
        <v>CAJL840531</v>
      </c>
      <c r="J68" s="29" t="s">
        <v>1294</v>
      </c>
      <c r="K68" s="13" t="s">
        <v>1187</v>
      </c>
      <c r="L68" s="13">
        <v>38700</v>
      </c>
      <c r="M68" s="17">
        <v>4661876702</v>
      </c>
      <c r="N68" s="17"/>
      <c r="O68" s="13" t="s">
        <v>1038</v>
      </c>
      <c r="P68" s="13" t="s">
        <v>1039</v>
      </c>
      <c r="Q68" s="15">
        <v>45292</v>
      </c>
      <c r="R68" s="15">
        <v>45372</v>
      </c>
      <c r="S68" s="13" t="s">
        <v>1039</v>
      </c>
      <c r="T68" s="13" t="s">
        <v>1040</v>
      </c>
      <c r="U68" s="30">
        <v>986</v>
      </c>
    </row>
    <row r="69" spans="1:21" ht="18" x14ac:dyDescent="0.25">
      <c r="A69" s="13" t="s">
        <v>581</v>
      </c>
      <c r="B69" s="13" t="s">
        <v>25</v>
      </c>
      <c r="C69" s="13" t="s">
        <v>1295</v>
      </c>
      <c r="D69" s="13" t="s">
        <v>1199</v>
      </c>
      <c r="E69" s="13" t="s">
        <v>1217</v>
      </c>
      <c r="F69" s="13" t="s">
        <v>1296</v>
      </c>
      <c r="G69" s="13" t="s">
        <v>1035</v>
      </c>
      <c r="H69" s="28">
        <v>21910</v>
      </c>
      <c r="I69" s="13" t="str">
        <f t="shared" si="1"/>
        <v>JIHC591226</v>
      </c>
      <c r="J69" s="29" t="s">
        <v>1297</v>
      </c>
      <c r="K69" s="13" t="s">
        <v>1187</v>
      </c>
      <c r="L69" s="13">
        <v>38700</v>
      </c>
      <c r="M69" s="17">
        <v>4666641499</v>
      </c>
      <c r="N69" s="17"/>
      <c r="O69" s="13" t="s">
        <v>1038</v>
      </c>
      <c r="P69" s="13" t="s">
        <v>1039</v>
      </c>
      <c r="Q69" s="15">
        <v>45292</v>
      </c>
      <c r="R69" s="15">
        <v>45372</v>
      </c>
      <c r="S69" s="13" t="s">
        <v>1039</v>
      </c>
      <c r="T69" s="13" t="s">
        <v>1040</v>
      </c>
      <c r="U69" s="30">
        <v>986</v>
      </c>
    </row>
    <row r="70" spans="1:21" ht="18" x14ac:dyDescent="0.25">
      <c r="A70" s="13" t="s">
        <v>586</v>
      </c>
      <c r="B70" s="13" t="s">
        <v>25</v>
      </c>
      <c r="C70" s="13" t="s">
        <v>1298</v>
      </c>
      <c r="D70" s="13" t="s">
        <v>1299</v>
      </c>
      <c r="E70" s="13" t="s">
        <v>1199</v>
      </c>
      <c r="F70" s="13" t="s">
        <v>1300</v>
      </c>
      <c r="G70" s="13" t="s">
        <v>1035</v>
      </c>
      <c r="H70" s="28">
        <v>25881</v>
      </c>
      <c r="I70" s="13" t="str">
        <f t="shared" si="1"/>
        <v>BAJC701109</v>
      </c>
      <c r="J70" s="29" t="s">
        <v>1301</v>
      </c>
      <c r="K70" s="13" t="s">
        <v>1187</v>
      </c>
      <c r="L70" s="13">
        <v>38700</v>
      </c>
      <c r="M70" s="17">
        <v>4661177996</v>
      </c>
      <c r="N70" s="17"/>
      <c r="O70" s="13" t="s">
        <v>1038</v>
      </c>
      <c r="P70" s="13" t="s">
        <v>1039</v>
      </c>
      <c r="Q70" s="15">
        <v>45292</v>
      </c>
      <c r="R70" s="15">
        <v>45372</v>
      </c>
      <c r="S70" s="13" t="s">
        <v>1039</v>
      </c>
      <c r="T70" s="13" t="s">
        <v>1040</v>
      </c>
      <c r="U70" s="30">
        <v>986</v>
      </c>
    </row>
    <row r="71" spans="1:21" ht="18" x14ac:dyDescent="0.25">
      <c r="A71" s="13" t="s">
        <v>592</v>
      </c>
      <c r="B71" s="13" t="s">
        <v>25</v>
      </c>
      <c r="C71" s="13" t="s">
        <v>1302</v>
      </c>
      <c r="D71" s="13" t="s">
        <v>1277</v>
      </c>
      <c r="E71" s="13" t="s">
        <v>1303</v>
      </c>
      <c r="F71" s="13" t="s">
        <v>1304</v>
      </c>
      <c r="G71" s="13" t="s">
        <v>1035</v>
      </c>
      <c r="H71" s="28">
        <v>35640</v>
      </c>
      <c r="I71" s="13" t="str">
        <f t="shared" si="1"/>
        <v>ROPA970729</v>
      </c>
      <c r="J71" s="29" t="s">
        <v>1305</v>
      </c>
      <c r="K71" s="13" t="s">
        <v>1187</v>
      </c>
      <c r="L71" s="13">
        <v>38700</v>
      </c>
      <c r="M71" s="17">
        <v>4661392679</v>
      </c>
      <c r="N71" s="17"/>
      <c r="O71" s="13" t="s">
        <v>1038</v>
      </c>
      <c r="P71" s="13" t="s">
        <v>1039</v>
      </c>
      <c r="Q71" s="15">
        <v>45292</v>
      </c>
      <c r="R71" s="15">
        <v>45372</v>
      </c>
      <c r="S71" s="13" t="s">
        <v>1039</v>
      </c>
      <c r="T71" s="13" t="s">
        <v>1040</v>
      </c>
      <c r="U71" s="30">
        <v>986</v>
      </c>
    </row>
    <row r="72" spans="1:21" ht="18" x14ac:dyDescent="0.25">
      <c r="A72" s="13" t="s">
        <v>599</v>
      </c>
      <c r="B72" s="13" t="s">
        <v>25</v>
      </c>
      <c r="C72" s="13" t="s">
        <v>1306</v>
      </c>
      <c r="D72" s="13" t="s">
        <v>1052</v>
      </c>
      <c r="E72" s="13" t="s">
        <v>1210</v>
      </c>
      <c r="F72" s="13" t="s">
        <v>1307</v>
      </c>
      <c r="G72" s="13" t="s">
        <v>1035</v>
      </c>
      <c r="H72" s="28">
        <v>23343</v>
      </c>
      <c r="I72" s="13" t="str">
        <f t="shared" si="1"/>
        <v>SAAD631128</v>
      </c>
      <c r="J72" s="29" t="s">
        <v>1308</v>
      </c>
      <c r="K72" s="13" t="s">
        <v>1187</v>
      </c>
      <c r="L72" s="13">
        <v>38700</v>
      </c>
      <c r="M72" s="17">
        <v>4661601774</v>
      </c>
      <c r="N72" s="17"/>
      <c r="O72" s="13" t="s">
        <v>1038</v>
      </c>
      <c r="P72" s="13" t="s">
        <v>1039</v>
      </c>
      <c r="Q72" s="15">
        <v>45292</v>
      </c>
      <c r="R72" s="15">
        <v>45372</v>
      </c>
      <c r="S72" s="13" t="s">
        <v>1039</v>
      </c>
      <c r="T72" s="13" t="s">
        <v>1040</v>
      </c>
      <c r="U72" s="30">
        <v>986</v>
      </c>
    </row>
    <row r="73" spans="1:21" ht="18" x14ac:dyDescent="0.25">
      <c r="A73" s="13" t="s">
        <v>605</v>
      </c>
      <c r="B73" s="13" t="s">
        <v>25</v>
      </c>
      <c r="C73" s="13" t="s">
        <v>1309</v>
      </c>
      <c r="D73" s="13" t="s">
        <v>1126</v>
      </c>
      <c r="E73" s="13" t="s">
        <v>1093</v>
      </c>
      <c r="F73" s="13" t="s">
        <v>1310</v>
      </c>
      <c r="G73" s="13" t="s">
        <v>1035</v>
      </c>
      <c r="H73" s="28">
        <v>22804</v>
      </c>
      <c r="I73" s="13" t="str">
        <f t="shared" si="1"/>
        <v>RORC620607</v>
      </c>
      <c r="J73" s="29" t="s">
        <v>1311</v>
      </c>
      <c r="K73" s="13" t="s">
        <v>1187</v>
      </c>
      <c r="L73" s="13">
        <v>38700</v>
      </c>
      <c r="M73" s="17">
        <v>4661107683</v>
      </c>
      <c r="N73" s="17"/>
      <c r="O73" s="13" t="s">
        <v>1038</v>
      </c>
      <c r="P73" s="13" t="s">
        <v>1039</v>
      </c>
      <c r="Q73" s="15">
        <v>45292</v>
      </c>
      <c r="R73" s="15">
        <v>45372</v>
      </c>
      <c r="S73" s="13" t="s">
        <v>1039</v>
      </c>
      <c r="T73" s="13" t="s">
        <v>1040</v>
      </c>
      <c r="U73" s="30">
        <v>986</v>
      </c>
    </row>
    <row r="74" spans="1:21" ht="18" x14ac:dyDescent="0.25">
      <c r="A74" s="13" t="s">
        <v>612</v>
      </c>
      <c r="B74" s="13" t="s">
        <v>25</v>
      </c>
      <c r="C74" s="13" t="s">
        <v>1174</v>
      </c>
      <c r="D74" s="13" t="s">
        <v>1312</v>
      </c>
      <c r="E74" s="13" t="s">
        <v>1313</v>
      </c>
      <c r="F74" s="13" t="s">
        <v>1314</v>
      </c>
      <c r="G74" s="13" t="s">
        <v>1035</v>
      </c>
      <c r="H74" s="28">
        <v>30896</v>
      </c>
      <c r="I74" s="13" t="str">
        <f t="shared" si="1"/>
        <v>DICA840802</v>
      </c>
      <c r="J74" s="29" t="s">
        <v>1315</v>
      </c>
      <c r="K74" s="13" t="s">
        <v>1187</v>
      </c>
      <c r="L74" s="13">
        <v>38700</v>
      </c>
      <c r="M74" s="17"/>
      <c r="N74" s="17"/>
      <c r="O74" s="13" t="s">
        <v>1038</v>
      </c>
      <c r="P74" s="13" t="s">
        <v>1039</v>
      </c>
      <c r="Q74" s="15">
        <v>45292</v>
      </c>
      <c r="R74" s="15">
        <v>45372</v>
      </c>
      <c r="S74" s="13" t="s">
        <v>1039</v>
      </c>
      <c r="T74" s="13" t="s">
        <v>1040</v>
      </c>
      <c r="U74" s="30">
        <v>986</v>
      </c>
    </row>
    <row r="75" spans="1:21" ht="18" x14ac:dyDescent="0.25">
      <c r="A75" s="13" t="s">
        <v>616</v>
      </c>
      <c r="B75" s="13" t="s">
        <v>25</v>
      </c>
      <c r="C75" s="13" t="s">
        <v>1316</v>
      </c>
      <c r="D75" s="13" t="s">
        <v>1317</v>
      </c>
      <c r="E75" s="13" t="s">
        <v>1318</v>
      </c>
      <c r="F75" s="13" t="s">
        <v>1319</v>
      </c>
      <c r="G75" s="13" t="s">
        <v>1035</v>
      </c>
      <c r="H75" s="28">
        <v>25896</v>
      </c>
      <c r="I75" s="13" t="str">
        <f t="shared" si="1"/>
        <v>PAME701124</v>
      </c>
      <c r="J75" s="29" t="s">
        <v>1320</v>
      </c>
      <c r="K75" s="13" t="s">
        <v>1187</v>
      </c>
      <c r="L75" s="13">
        <v>38700</v>
      </c>
      <c r="M75" s="17">
        <v>4613162485</v>
      </c>
      <c r="N75" s="17"/>
      <c r="O75" s="13" t="s">
        <v>1038</v>
      </c>
      <c r="P75" s="13" t="s">
        <v>1039</v>
      </c>
      <c r="Q75" s="15">
        <v>45292</v>
      </c>
      <c r="R75" s="15">
        <v>45372</v>
      </c>
      <c r="S75" s="13" t="s">
        <v>1039</v>
      </c>
      <c r="T75" s="13" t="s">
        <v>1040</v>
      </c>
      <c r="U75" s="30">
        <v>986</v>
      </c>
    </row>
    <row r="76" spans="1:21" ht="18" x14ac:dyDescent="0.25">
      <c r="A76" s="13" t="s">
        <v>621</v>
      </c>
      <c r="B76" s="13" t="s">
        <v>25</v>
      </c>
      <c r="C76" s="13" t="s">
        <v>1321</v>
      </c>
      <c r="D76" s="13" t="s">
        <v>1322</v>
      </c>
      <c r="E76" s="13" t="s">
        <v>1084</v>
      </c>
      <c r="F76" s="13" t="s">
        <v>1323</v>
      </c>
      <c r="G76" s="13" t="s">
        <v>1035</v>
      </c>
      <c r="H76" s="28">
        <v>20056</v>
      </c>
      <c r="I76" s="13" t="str">
        <f t="shared" si="1"/>
        <v>PEMJ541128</v>
      </c>
      <c r="J76" s="29" t="s">
        <v>1324</v>
      </c>
      <c r="K76" s="13" t="s">
        <v>1187</v>
      </c>
      <c r="L76" s="13">
        <v>38700</v>
      </c>
      <c r="M76" s="17">
        <v>4661087991</v>
      </c>
      <c r="N76" s="17"/>
      <c r="O76" s="13" t="s">
        <v>1038</v>
      </c>
      <c r="P76" s="13" t="s">
        <v>1039</v>
      </c>
      <c r="Q76" s="15">
        <v>45292</v>
      </c>
      <c r="R76" s="15">
        <v>45372</v>
      </c>
      <c r="S76" s="13" t="s">
        <v>1039</v>
      </c>
      <c r="T76" s="13" t="s">
        <v>1040</v>
      </c>
      <c r="U76" s="30">
        <v>986</v>
      </c>
    </row>
    <row r="77" spans="1:21" ht="18" x14ac:dyDescent="0.25">
      <c r="A77" s="13" t="s">
        <v>626</v>
      </c>
      <c r="B77" s="13" t="s">
        <v>25</v>
      </c>
      <c r="C77" s="13" t="s">
        <v>1325</v>
      </c>
      <c r="D77" s="13" t="s">
        <v>1206</v>
      </c>
      <c r="E77" s="13" t="s">
        <v>1326</v>
      </c>
      <c r="F77" s="13" t="s">
        <v>680</v>
      </c>
      <c r="G77" s="13" t="s">
        <v>1035</v>
      </c>
      <c r="H77" s="28">
        <v>17605</v>
      </c>
      <c r="I77" s="13" t="str">
        <f t="shared" si="1"/>
        <v>AAML480313</v>
      </c>
      <c r="J77" s="29" t="s">
        <v>1327</v>
      </c>
      <c r="K77" s="13" t="s">
        <v>1187</v>
      </c>
      <c r="L77" s="13">
        <v>38700</v>
      </c>
      <c r="M77" s="17">
        <v>4661164558</v>
      </c>
      <c r="N77" s="17"/>
      <c r="O77" s="13" t="s">
        <v>1038</v>
      </c>
      <c r="P77" s="13" t="s">
        <v>1039</v>
      </c>
      <c r="Q77" s="15">
        <v>45292</v>
      </c>
      <c r="R77" s="15">
        <v>45372</v>
      </c>
      <c r="S77" s="13" t="s">
        <v>1039</v>
      </c>
      <c r="T77" s="13" t="s">
        <v>1040</v>
      </c>
      <c r="U77" s="30">
        <v>986</v>
      </c>
    </row>
    <row r="78" spans="1:21" ht="18" x14ac:dyDescent="0.25">
      <c r="A78" s="13" t="s">
        <v>631</v>
      </c>
      <c r="B78" s="13" t="s">
        <v>25</v>
      </c>
      <c r="C78" s="13" t="s">
        <v>1328</v>
      </c>
      <c r="D78" s="13" t="s">
        <v>1217</v>
      </c>
      <c r="E78" s="13" t="s">
        <v>1193</v>
      </c>
      <c r="F78" s="13" t="s">
        <v>1329</v>
      </c>
      <c r="G78" s="13" t="s">
        <v>1090</v>
      </c>
      <c r="H78" s="28">
        <v>33437</v>
      </c>
      <c r="I78" s="13" t="str">
        <f t="shared" si="1"/>
        <v>HECM910718</v>
      </c>
      <c r="J78" s="29" t="s">
        <v>1330</v>
      </c>
      <c r="K78" s="13" t="s">
        <v>1187</v>
      </c>
      <c r="L78" s="13">
        <v>38700</v>
      </c>
      <c r="M78" s="17">
        <v>4661863230</v>
      </c>
      <c r="N78" s="17"/>
      <c r="O78" s="13" t="s">
        <v>1038</v>
      </c>
      <c r="P78" s="13" t="s">
        <v>1039</v>
      </c>
      <c r="Q78" s="15">
        <v>45292</v>
      </c>
      <c r="R78" s="15">
        <v>45372</v>
      </c>
      <c r="S78" s="13" t="s">
        <v>1039</v>
      </c>
      <c r="T78" s="13" t="s">
        <v>1040</v>
      </c>
      <c r="U78" s="30">
        <v>986</v>
      </c>
    </row>
    <row r="79" spans="1:21" ht="18" x14ac:dyDescent="0.25">
      <c r="A79" s="13" t="s">
        <v>637</v>
      </c>
      <c r="B79" s="13" t="s">
        <v>25</v>
      </c>
      <c r="C79" s="13" t="s">
        <v>1331</v>
      </c>
      <c r="D79" s="13" t="s">
        <v>1291</v>
      </c>
      <c r="E79" s="13" t="s">
        <v>1292</v>
      </c>
      <c r="F79" s="13" t="s">
        <v>1332</v>
      </c>
      <c r="G79" s="13" t="s">
        <v>1035</v>
      </c>
      <c r="H79" s="28">
        <v>33689</v>
      </c>
      <c r="I79" s="13" t="str">
        <f t="shared" si="1"/>
        <v>CAJA920326</v>
      </c>
      <c r="J79" s="29" t="s">
        <v>1333</v>
      </c>
      <c r="K79" s="13" t="s">
        <v>1187</v>
      </c>
      <c r="L79" s="13">
        <v>38700</v>
      </c>
      <c r="M79" s="17">
        <v>4661345606</v>
      </c>
      <c r="N79" s="17"/>
      <c r="O79" s="13" t="s">
        <v>1038</v>
      </c>
      <c r="P79" s="13" t="s">
        <v>1039</v>
      </c>
      <c r="Q79" s="15">
        <v>45292</v>
      </c>
      <c r="R79" s="15">
        <v>45372</v>
      </c>
      <c r="S79" s="13" t="s">
        <v>1039</v>
      </c>
      <c r="T79" s="13" t="s">
        <v>1040</v>
      </c>
      <c r="U79" s="30">
        <v>986</v>
      </c>
    </row>
    <row r="80" spans="1:21" ht="18" x14ac:dyDescent="0.25">
      <c r="A80" s="13" t="s">
        <v>642</v>
      </c>
      <c r="B80" s="13" t="s">
        <v>25</v>
      </c>
      <c r="C80" s="13" t="s">
        <v>1334</v>
      </c>
      <c r="D80" s="13" t="s">
        <v>1277</v>
      </c>
      <c r="E80" s="13" t="s">
        <v>1335</v>
      </c>
      <c r="F80" s="13" t="s">
        <v>1336</v>
      </c>
      <c r="G80" s="13" t="s">
        <v>1035</v>
      </c>
      <c r="H80" s="28">
        <v>30969</v>
      </c>
      <c r="I80" s="13" t="str">
        <f t="shared" si="1"/>
        <v>ROVA841014</v>
      </c>
      <c r="J80" s="29" t="s">
        <v>1337</v>
      </c>
      <c r="K80" s="13" t="s">
        <v>1187</v>
      </c>
      <c r="L80" s="13">
        <v>38700</v>
      </c>
      <c r="M80" s="17">
        <v>4661019496</v>
      </c>
      <c r="N80" s="17"/>
      <c r="O80" s="13" t="s">
        <v>1038</v>
      </c>
      <c r="P80" s="13" t="s">
        <v>1039</v>
      </c>
      <c r="Q80" s="15">
        <v>45292</v>
      </c>
      <c r="R80" s="15">
        <v>45372</v>
      </c>
      <c r="S80" s="13" t="s">
        <v>1039</v>
      </c>
      <c r="T80" s="13" t="s">
        <v>1040</v>
      </c>
      <c r="U80" s="30">
        <v>986</v>
      </c>
    </row>
    <row r="81" spans="1:21" ht="18" x14ac:dyDescent="0.25">
      <c r="A81" s="13" t="s">
        <v>645</v>
      </c>
      <c r="B81" s="13" t="s">
        <v>25</v>
      </c>
      <c r="C81" s="13" t="s">
        <v>1338</v>
      </c>
      <c r="D81" s="13" t="s">
        <v>1093</v>
      </c>
      <c r="E81" s="13" t="s">
        <v>1339</v>
      </c>
      <c r="F81" s="13" t="s">
        <v>1340</v>
      </c>
      <c r="G81" s="13" t="s">
        <v>1035</v>
      </c>
      <c r="H81" s="28">
        <v>20643</v>
      </c>
      <c r="I81" s="13" t="str">
        <f t="shared" si="1"/>
        <v>RARC560707</v>
      </c>
      <c r="J81" s="29" t="s">
        <v>1341</v>
      </c>
      <c r="K81" s="13" t="s">
        <v>1187</v>
      </c>
      <c r="L81" s="13">
        <v>38700</v>
      </c>
      <c r="M81" s="17"/>
      <c r="N81" s="17"/>
      <c r="O81" s="13" t="s">
        <v>1038</v>
      </c>
      <c r="P81" s="13" t="s">
        <v>1039</v>
      </c>
      <c r="Q81" s="15">
        <v>45292</v>
      </c>
      <c r="R81" s="15">
        <v>45372</v>
      </c>
      <c r="S81" s="13" t="s">
        <v>1039</v>
      </c>
      <c r="T81" s="13" t="s">
        <v>1040</v>
      </c>
      <c r="U81" s="30">
        <v>986</v>
      </c>
    </row>
    <row r="82" spans="1:21" ht="18" x14ac:dyDescent="0.25">
      <c r="A82" s="13" t="s">
        <v>648</v>
      </c>
      <c r="B82" s="13" t="s">
        <v>25</v>
      </c>
      <c r="C82" s="13" t="s">
        <v>1342</v>
      </c>
      <c r="D82" s="13" t="s">
        <v>1343</v>
      </c>
      <c r="E82" s="13" t="s">
        <v>1344</v>
      </c>
      <c r="F82" s="13" t="s">
        <v>1345</v>
      </c>
      <c r="G82" s="13" t="s">
        <v>1035</v>
      </c>
      <c r="H82" s="28">
        <v>17006</v>
      </c>
      <c r="I82" s="13" t="str">
        <f t="shared" si="1"/>
        <v>CECM460723</v>
      </c>
      <c r="J82" s="29" t="s">
        <v>1346</v>
      </c>
      <c r="K82" s="13" t="s">
        <v>1187</v>
      </c>
      <c r="L82" s="13">
        <v>38700</v>
      </c>
      <c r="M82" s="17">
        <v>4666641110</v>
      </c>
      <c r="N82" s="17"/>
      <c r="O82" s="13" t="s">
        <v>1038</v>
      </c>
      <c r="P82" s="13" t="s">
        <v>1039</v>
      </c>
      <c r="Q82" s="15">
        <v>45292</v>
      </c>
      <c r="R82" s="15">
        <v>45372</v>
      </c>
      <c r="S82" s="13" t="s">
        <v>1039</v>
      </c>
      <c r="T82" s="13" t="s">
        <v>1040</v>
      </c>
      <c r="U82" s="30">
        <v>986</v>
      </c>
    </row>
    <row r="83" spans="1:21" ht="18" x14ac:dyDescent="0.25">
      <c r="A83" s="13" t="s">
        <v>652</v>
      </c>
      <c r="B83" s="13" t="s">
        <v>25</v>
      </c>
      <c r="C83" s="13" t="s">
        <v>1347</v>
      </c>
      <c r="D83" s="13" t="s">
        <v>1348</v>
      </c>
      <c r="E83" s="13" t="s">
        <v>1105</v>
      </c>
      <c r="F83" s="13" t="s">
        <v>1349</v>
      </c>
      <c r="G83" s="13" t="s">
        <v>1035</v>
      </c>
      <c r="H83" s="28">
        <v>22314</v>
      </c>
      <c r="I83" s="13" t="str">
        <f t="shared" si="1"/>
        <v>PAPC610202</v>
      </c>
      <c r="J83" s="29" t="s">
        <v>1350</v>
      </c>
      <c r="K83" s="13" t="s">
        <v>1187</v>
      </c>
      <c r="L83" s="13">
        <v>38700</v>
      </c>
      <c r="M83" s="17">
        <v>4661523588</v>
      </c>
      <c r="N83" s="17"/>
      <c r="O83" s="13" t="s">
        <v>1038</v>
      </c>
      <c r="P83" s="13" t="s">
        <v>1039</v>
      </c>
      <c r="Q83" s="15">
        <v>45292</v>
      </c>
      <c r="R83" s="15">
        <v>45372</v>
      </c>
      <c r="S83" s="13" t="s">
        <v>1039</v>
      </c>
      <c r="T83" s="13" t="s">
        <v>1040</v>
      </c>
      <c r="U83" s="30">
        <v>986</v>
      </c>
    </row>
    <row r="84" spans="1:21" ht="18" x14ac:dyDescent="0.25">
      <c r="A84" s="13" t="s">
        <v>654</v>
      </c>
      <c r="B84" s="13" t="s">
        <v>25</v>
      </c>
      <c r="C84" s="13" t="s">
        <v>1351</v>
      </c>
      <c r="D84" s="13" t="s">
        <v>1198</v>
      </c>
      <c r="E84" s="13" t="s">
        <v>1126</v>
      </c>
      <c r="F84" s="13" t="s">
        <v>1352</v>
      </c>
      <c r="G84" s="13" t="s">
        <v>1035</v>
      </c>
      <c r="H84" s="28">
        <v>33125</v>
      </c>
      <c r="I84" s="13" t="str">
        <f t="shared" si="1"/>
        <v>GURC900909</v>
      </c>
      <c r="J84" s="29" t="s">
        <v>1353</v>
      </c>
      <c r="K84" s="13" t="s">
        <v>1187</v>
      </c>
      <c r="L84" s="13">
        <v>38700</v>
      </c>
      <c r="M84" s="17">
        <v>4666693912</v>
      </c>
      <c r="N84" s="17"/>
      <c r="O84" s="13" t="s">
        <v>1038</v>
      </c>
      <c r="P84" s="13" t="s">
        <v>1039</v>
      </c>
      <c r="Q84" s="15">
        <v>45292</v>
      </c>
      <c r="R84" s="15">
        <v>45372</v>
      </c>
      <c r="S84" s="13" t="s">
        <v>1039</v>
      </c>
      <c r="T84" s="13" t="s">
        <v>1040</v>
      </c>
      <c r="U84" s="30">
        <v>986</v>
      </c>
    </row>
    <row r="85" spans="1:21" ht="18" x14ac:dyDescent="0.25">
      <c r="A85" s="13" t="s">
        <v>658</v>
      </c>
      <c r="B85" s="13" t="s">
        <v>25</v>
      </c>
      <c r="C85" s="13" t="s">
        <v>1351</v>
      </c>
      <c r="D85" s="13" t="s">
        <v>1335</v>
      </c>
      <c r="E85" s="13" t="s">
        <v>1322</v>
      </c>
      <c r="F85" s="13" t="s">
        <v>1354</v>
      </c>
      <c r="G85" s="13" t="s">
        <v>1035</v>
      </c>
      <c r="H85" s="28">
        <v>33442</v>
      </c>
      <c r="I85" s="13" t="str">
        <f t="shared" si="1"/>
        <v>VAPC910723</v>
      </c>
      <c r="J85" s="29" t="s">
        <v>1324</v>
      </c>
      <c r="K85" s="13" t="s">
        <v>1187</v>
      </c>
      <c r="L85" s="13">
        <v>38700</v>
      </c>
      <c r="M85" s="17">
        <v>4661015034</v>
      </c>
      <c r="N85" s="17"/>
      <c r="O85" s="13" t="s">
        <v>1038</v>
      </c>
      <c r="P85" s="13" t="s">
        <v>1039</v>
      </c>
      <c r="Q85" s="15">
        <v>45292</v>
      </c>
      <c r="R85" s="15">
        <v>45372</v>
      </c>
      <c r="S85" s="13" t="s">
        <v>1039</v>
      </c>
      <c r="T85" s="13" t="s">
        <v>1040</v>
      </c>
      <c r="U85" s="30">
        <v>986</v>
      </c>
    </row>
    <row r="86" spans="1:21" ht="18" x14ac:dyDescent="0.25">
      <c r="A86" s="13" t="s">
        <v>662</v>
      </c>
      <c r="B86" s="13" t="s">
        <v>25</v>
      </c>
      <c r="C86" s="13" t="s">
        <v>1355</v>
      </c>
      <c r="D86" s="13" t="s">
        <v>1243</v>
      </c>
      <c r="E86" s="13" t="s">
        <v>1083</v>
      </c>
      <c r="F86" s="13" t="s">
        <v>1356</v>
      </c>
      <c r="G86" s="13" t="s">
        <v>1035</v>
      </c>
      <c r="H86" s="28">
        <v>36550</v>
      </c>
      <c r="I86" s="13" t="str">
        <f t="shared" si="1"/>
        <v>GAML000125</v>
      </c>
      <c r="J86" s="29" t="s">
        <v>1357</v>
      </c>
      <c r="K86" s="13" t="s">
        <v>1187</v>
      </c>
      <c r="L86" s="13">
        <v>38700</v>
      </c>
      <c r="M86" s="17">
        <v>4662371920</v>
      </c>
      <c r="N86" s="17"/>
      <c r="O86" s="13" t="s">
        <v>1038</v>
      </c>
      <c r="P86" s="13" t="s">
        <v>1039</v>
      </c>
      <c r="Q86" s="15">
        <v>45292</v>
      </c>
      <c r="R86" s="15">
        <v>45372</v>
      </c>
      <c r="S86" s="13" t="s">
        <v>1039</v>
      </c>
      <c r="T86" s="13" t="s">
        <v>1040</v>
      </c>
      <c r="U86" s="30">
        <v>986</v>
      </c>
    </row>
    <row r="87" spans="1:21" ht="18" x14ac:dyDescent="0.25">
      <c r="A87" s="13" t="s">
        <v>667</v>
      </c>
      <c r="B87" s="13" t="s">
        <v>25</v>
      </c>
      <c r="C87" s="13" t="s">
        <v>1152</v>
      </c>
      <c r="D87" s="13" t="s">
        <v>1326</v>
      </c>
      <c r="E87" s="13" t="s">
        <v>1063</v>
      </c>
      <c r="F87" s="13" t="s">
        <v>1358</v>
      </c>
      <c r="G87" s="13" t="s">
        <v>1035</v>
      </c>
      <c r="H87" s="28">
        <v>30980</v>
      </c>
      <c r="I87" s="13" t="str">
        <f t="shared" si="1"/>
        <v>MATA841025</v>
      </c>
      <c r="J87" s="29" t="s">
        <v>1359</v>
      </c>
      <c r="K87" s="13" t="s">
        <v>1187</v>
      </c>
      <c r="L87" s="13">
        <v>38700</v>
      </c>
      <c r="M87" s="17"/>
      <c r="N87" s="17"/>
      <c r="O87" s="13" t="s">
        <v>1038</v>
      </c>
      <c r="P87" s="13" t="s">
        <v>1039</v>
      </c>
      <c r="Q87" s="15">
        <v>45292</v>
      </c>
      <c r="R87" s="15">
        <v>45372</v>
      </c>
      <c r="S87" s="13" t="s">
        <v>1039</v>
      </c>
      <c r="T87" s="13" t="s">
        <v>1040</v>
      </c>
      <c r="U87" s="30">
        <v>986</v>
      </c>
    </row>
    <row r="88" spans="1:21" ht="18" x14ac:dyDescent="0.25">
      <c r="A88" s="13" t="s">
        <v>672</v>
      </c>
      <c r="B88" s="13" t="s">
        <v>25</v>
      </c>
      <c r="C88" s="13" t="s">
        <v>1143</v>
      </c>
      <c r="D88" s="13" t="s">
        <v>1093</v>
      </c>
      <c r="E88" s="13" t="s">
        <v>1105</v>
      </c>
      <c r="F88" s="13" t="s">
        <v>1360</v>
      </c>
      <c r="G88" s="13" t="s">
        <v>1035</v>
      </c>
      <c r="H88" s="28">
        <v>21652</v>
      </c>
      <c r="I88" s="13" t="str">
        <f t="shared" si="1"/>
        <v>RAPJ590412</v>
      </c>
      <c r="J88" s="29" t="s">
        <v>1361</v>
      </c>
      <c r="K88" s="13" t="s">
        <v>1187</v>
      </c>
      <c r="L88" s="13">
        <v>38700</v>
      </c>
      <c r="M88" s="17">
        <v>4661210573</v>
      </c>
      <c r="N88" s="17"/>
      <c r="O88" s="13" t="s">
        <v>1038</v>
      </c>
      <c r="P88" s="13" t="s">
        <v>1039</v>
      </c>
      <c r="Q88" s="15">
        <v>45292</v>
      </c>
      <c r="R88" s="15">
        <v>45372</v>
      </c>
      <c r="S88" s="13" t="s">
        <v>1039</v>
      </c>
      <c r="T88" s="13" t="s">
        <v>1040</v>
      </c>
      <c r="U88" s="30">
        <v>986</v>
      </c>
    </row>
    <row r="89" spans="1:21" ht="18" x14ac:dyDescent="0.25">
      <c r="A89" s="13" t="s">
        <v>676</v>
      </c>
      <c r="B89" s="13" t="s">
        <v>25</v>
      </c>
      <c r="C89" s="13" t="s">
        <v>1362</v>
      </c>
      <c r="D89" s="13" t="s">
        <v>1363</v>
      </c>
      <c r="E89" s="13"/>
      <c r="F89" s="13" t="s">
        <v>685</v>
      </c>
      <c r="G89" s="13" t="s">
        <v>1035</v>
      </c>
      <c r="H89" s="28">
        <v>19838</v>
      </c>
      <c r="I89" s="13" t="str">
        <f t="shared" si="1"/>
        <v>COXA540424</v>
      </c>
      <c r="J89" s="29" t="s">
        <v>1364</v>
      </c>
      <c r="K89" s="13" t="s">
        <v>1187</v>
      </c>
      <c r="L89" s="13">
        <v>38700</v>
      </c>
      <c r="M89" s="17">
        <v>4661100902</v>
      </c>
      <c r="N89" s="32"/>
      <c r="O89" s="13" t="s">
        <v>1038</v>
      </c>
      <c r="P89" s="13" t="s">
        <v>1039</v>
      </c>
      <c r="Q89" s="15">
        <v>45292</v>
      </c>
      <c r="R89" s="15">
        <v>45372</v>
      </c>
      <c r="S89" s="13" t="s">
        <v>1039</v>
      </c>
      <c r="T89" s="13" t="s">
        <v>1040</v>
      </c>
      <c r="U89" s="30">
        <v>986</v>
      </c>
    </row>
    <row r="90" spans="1:21" ht="18" x14ac:dyDescent="0.25">
      <c r="A90" s="13" t="s">
        <v>682</v>
      </c>
      <c r="B90" s="13" t="s">
        <v>25</v>
      </c>
      <c r="C90" s="13" t="s">
        <v>1365</v>
      </c>
      <c r="D90" s="13" t="s">
        <v>1366</v>
      </c>
      <c r="E90" s="13" t="s">
        <v>1183</v>
      </c>
      <c r="F90" s="13" t="s">
        <v>1367</v>
      </c>
      <c r="G90" s="13" t="s">
        <v>1035</v>
      </c>
      <c r="H90" s="28">
        <v>35271</v>
      </c>
      <c r="I90" s="13" t="str">
        <f t="shared" si="1"/>
        <v>AAVL960725</v>
      </c>
      <c r="J90" s="29" t="s">
        <v>1368</v>
      </c>
      <c r="K90" s="13" t="s">
        <v>1187</v>
      </c>
      <c r="L90" s="13">
        <v>38700</v>
      </c>
      <c r="M90" s="17">
        <v>4661259699</v>
      </c>
      <c r="N90" s="17"/>
      <c r="O90" s="13" t="s">
        <v>1038</v>
      </c>
      <c r="P90" s="13" t="s">
        <v>1039</v>
      </c>
      <c r="Q90" s="15">
        <v>45292</v>
      </c>
      <c r="R90" s="15">
        <v>45372</v>
      </c>
      <c r="S90" s="13" t="s">
        <v>1039</v>
      </c>
      <c r="T90" s="13" t="s">
        <v>1040</v>
      </c>
      <c r="U90" s="30">
        <v>986</v>
      </c>
    </row>
    <row r="91" spans="1:21" ht="18" x14ac:dyDescent="0.25">
      <c r="A91" s="13" t="s">
        <v>687</v>
      </c>
      <c r="B91" s="13" t="s">
        <v>25</v>
      </c>
      <c r="C91" s="13" t="s">
        <v>1369</v>
      </c>
      <c r="D91" s="13" t="s">
        <v>1063</v>
      </c>
      <c r="E91" s="13" t="s">
        <v>1063</v>
      </c>
      <c r="F91" s="13" t="s">
        <v>1370</v>
      </c>
      <c r="G91" s="13" t="s">
        <v>1090</v>
      </c>
      <c r="H91" s="28">
        <v>24222</v>
      </c>
      <c r="I91" s="13" t="str">
        <f t="shared" si="1"/>
        <v>TITI660425</v>
      </c>
      <c r="J91" s="29" t="s">
        <v>1371</v>
      </c>
      <c r="K91" s="13" t="s">
        <v>1187</v>
      </c>
      <c r="L91" s="13">
        <v>38700</v>
      </c>
      <c r="M91" s="17"/>
      <c r="N91" s="17"/>
      <c r="O91" s="13" t="s">
        <v>1038</v>
      </c>
      <c r="P91" s="13" t="s">
        <v>1039</v>
      </c>
      <c r="Q91" s="15">
        <v>45292</v>
      </c>
      <c r="R91" s="15">
        <v>45372</v>
      </c>
      <c r="S91" s="13" t="s">
        <v>1039</v>
      </c>
      <c r="T91" s="13" t="s">
        <v>1040</v>
      </c>
      <c r="U91" s="30">
        <v>986</v>
      </c>
    </row>
    <row r="92" spans="1:21" ht="18" x14ac:dyDescent="0.25">
      <c r="A92" s="13" t="s">
        <v>692</v>
      </c>
      <c r="B92" s="13" t="s">
        <v>25</v>
      </c>
      <c r="C92" s="13" t="s">
        <v>1132</v>
      </c>
      <c r="D92" s="13" t="s">
        <v>1199</v>
      </c>
      <c r="E92" s="13" t="s">
        <v>1372</v>
      </c>
      <c r="F92" s="13" t="s">
        <v>1373</v>
      </c>
      <c r="G92" s="13" t="s">
        <v>1035</v>
      </c>
      <c r="H92" s="28">
        <v>32005</v>
      </c>
      <c r="I92" s="13" t="str">
        <f t="shared" si="1"/>
        <v>JICC870816</v>
      </c>
      <c r="J92" s="29" t="s">
        <v>1374</v>
      </c>
      <c r="K92" s="13" t="s">
        <v>1187</v>
      </c>
      <c r="L92" s="13">
        <v>38700</v>
      </c>
      <c r="M92" s="17"/>
      <c r="N92" s="17"/>
      <c r="O92" s="13" t="s">
        <v>1038</v>
      </c>
      <c r="P92" s="13" t="s">
        <v>1039</v>
      </c>
      <c r="Q92" s="15">
        <v>45292</v>
      </c>
      <c r="R92" s="15">
        <v>45372</v>
      </c>
      <c r="S92" s="13" t="s">
        <v>1039</v>
      </c>
      <c r="T92" s="13" t="s">
        <v>1040</v>
      </c>
      <c r="U92" s="30">
        <v>986</v>
      </c>
    </row>
    <row r="93" spans="1:21" ht="18" x14ac:dyDescent="0.25">
      <c r="A93" s="13" t="s">
        <v>696</v>
      </c>
      <c r="B93" s="13" t="s">
        <v>25</v>
      </c>
      <c r="C93" s="13" t="s">
        <v>1152</v>
      </c>
      <c r="D93" s="13" t="s">
        <v>1291</v>
      </c>
      <c r="E93" s="13" t="s">
        <v>1088</v>
      </c>
      <c r="F93" s="13" t="s">
        <v>1375</v>
      </c>
      <c r="G93" s="13" t="s">
        <v>1035</v>
      </c>
      <c r="H93" s="28">
        <v>19228</v>
      </c>
      <c r="I93" s="13" t="str">
        <f t="shared" si="1"/>
        <v>CXGA520822</v>
      </c>
      <c r="J93" s="29" t="s">
        <v>1376</v>
      </c>
      <c r="K93" s="13" t="s">
        <v>1187</v>
      </c>
      <c r="L93" s="13">
        <v>38700</v>
      </c>
      <c r="M93" s="17"/>
      <c r="N93" s="17"/>
      <c r="O93" s="13" t="s">
        <v>1038</v>
      </c>
      <c r="P93" s="13" t="s">
        <v>1039</v>
      </c>
      <c r="Q93" s="15">
        <v>45292</v>
      </c>
      <c r="R93" s="15">
        <v>45372</v>
      </c>
      <c r="S93" s="13" t="s">
        <v>1039</v>
      </c>
      <c r="T93" s="13" t="s">
        <v>1040</v>
      </c>
      <c r="U93" s="30">
        <v>986</v>
      </c>
    </row>
    <row r="94" spans="1:21" ht="18" x14ac:dyDescent="0.25">
      <c r="A94" s="13" t="s">
        <v>700</v>
      </c>
      <c r="B94" s="13" t="s">
        <v>25</v>
      </c>
      <c r="C94" s="13" t="s">
        <v>1377</v>
      </c>
      <c r="D94" s="13" t="s">
        <v>1198</v>
      </c>
      <c r="E94" s="13" t="s">
        <v>1217</v>
      </c>
      <c r="F94" s="13" t="s">
        <v>1378</v>
      </c>
      <c r="G94" s="13" t="s">
        <v>1035</v>
      </c>
      <c r="H94" s="28">
        <v>28312</v>
      </c>
      <c r="I94" s="13" t="str">
        <f t="shared" si="1"/>
        <v>GUHE770706</v>
      </c>
      <c r="J94" s="29" t="s">
        <v>1379</v>
      </c>
      <c r="K94" s="13" t="s">
        <v>1187</v>
      </c>
      <c r="L94" s="13">
        <v>38700</v>
      </c>
      <c r="M94" s="17"/>
      <c r="N94" s="17"/>
      <c r="O94" s="13" t="s">
        <v>1038</v>
      </c>
      <c r="P94" s="13" t="s">
        <v>1039</v>
      </c>
      <c r="Q94" s="15">
        <v>45292</v>
      </c>
      <c r="R94" s="15">
        <v>45372</v>
      </c>
      <c r="S94" s="13" t="s">
        <v>1039</v>
      </c>
      <c r="T94" s="13" t="s">
        <v>1040</v>
      </c>
      <c r="U94" s="30">
        <v>986</v>
      </c>
    </row>
    <row r="95" spans="1:21" ht="18" x14ac:dyDescent="0.25">
      <c r="A95" s="13" t="s">
        <v>704</v>
      </c>
      <c r="B95" s="13" t="s">
        <v>25</v>
      </c>
      <c r="C95" s="13" t="s">
        <v>1377</v>
      </c>
      <c r="D95" s="13" t="s">
        <v>1217</v>
      </c>
      <c r="E95" s="13" t="s">
        <v>1063</v>
      </c>
      <c r="F95" s="13" t="s">
        <v>1380</v>
      </c>
      <c r="G95" s="13" t="s">
        <v>1035</v>
      </c>
      <c r="H95" s="28">
        <v>32011</v>
      </c>
      <c r="I95" s="13" t="str">
        <f t="shared" si="1"/>
        <v>HETE870822</v>
      </c>
      <c r="J95" s="29" t="s">
        <v>1381</v>
      </c>
      <c r="K95" s="13" t="s">
        <v>1187</v>
      </c>
      <c r="L95" s="13">
        <v>38700</v>
      </c>
      <c r="M95" s="17">
        <v>4662125593</v>
      </c>
      <c r="N95" s="17"/>
      <c r="O95" s="13" t="s">
        <v>1038</v>
      </c>
      <c r="P95" s="13" t="s">
        <v>1039</v>
      </c>
      <c r="Q95" s="15">
        <v>45292</v>
      </c>
      <c r="R95" s="15">
        <v>45372</v>
      </c>
      <c r="S95" s="13" t="s">
        <v>1039</v>
      </c>
      <c r="T95" s="13" t="s">
        <v>1040</v>
      </c>
      <c r="U95" s="30">
        <v>986</v>
      </c>
    </row>
    <row r="96" spans="1:21" ht="18" x14ac:dyDescent="0.25">
      <c r="A96" s="13" t="s">
        <v>709</v>
      </c>
      <c r="B96" s="13" t="s">
        <v>25</v>
      </c>
      <c r="C96" s="13" t="s">
        <v>1382</v>
      </c>
      <c r="D96" s="13" t="s">
        <v>1383</v>
      </c>
      <c r="E96" s="13" t="s">
        <v>1194</v>
      </c>
      <c r="F96" s="13" t="s">
        <v>1384</v>
      </c>
      <c r="G96" s="13" t="s">
        <v>1035</v>
      </c>
      <c r="H96" s="28">
        <v>20826</v>
      </c>
      <c r="I96" s="13" t="str">
        <f t="shared" si="1"/>
        <v>DEOE570106</v>
      </c>
      <c r="J96" s="29" t="s">
        <v>1385</v>
      </c>
      <c r="K96" s="13" t="s">
        <v>1187</v>
      </c>
      <c r="L96" s="13">
        <v>38700</v>
      </c>
      <c r="M96" s="17">
        <v>4662031635</v>
      </c>
      <c r="N96" s="17"/>
      <c r="O96" s="13" t="s">
        <v>1038</v>
      </c>
      <c r="P96" s="13" t="s">
        <v>1039</v>
      </c>
      <c r="Q96" s="15">
        <v>45292</v>
      </c>
      <c r="R96" s="15">
        <v>45372</v>
      </c>
      <c r="S96" s="13" t="s">
        <v>1039</v>
      </c>
      <c r="T96" s="13" t="s">
        <v>1040</v>
      </c>
      <c r="U96" s="30">
        <v>986</v>
      </c>
    </row>
    <row r="97" spans="1:21" ht="18" x14ac:dyDescent="0.25">
      <c r="A97" s="13" t="s">
        <v>714</v>
      </c>
      <c r="B97" s="13" t="s">
        <v>25</v>
      </c>
      <c r="C97" s="13" t="s">
        <v>1386</v>
      </c>
      <c r="D97" s="13" t="s">
        <v>1105</v>
      </c>
      <c r="E97" s="13" t="s">
        <v>1058</v>
      </c>
      <c r="F97" s="13" t="s">
        <v>1387</v>
      </c>
      <c r="G97" s="13" t="s">
        <v>1035</v>
      </c>
      <c r="H97" s="28">
        <v>27256</v>
      </c>
      <c r="I97" s="13" t="str">
        <f t="shared" si="1"/>
        <v>PEMG740815</v>
      </c>
      <c r="J97" s="29" t="s">
        <v>1388</v>
      </c>
      <c r="K97" s="13" t="s">
        <v>1187</v>
      </c>
      <c r="L97" s="13">
        <v>38700</v>
      </c>
      <c r="M97" s="17">
        <v>4661035778</v>
      </c>
      <c r="N97" s="17"/>
      <c r="O97" s="13" t="s">
        <v>1038</v>
      </c>
      <c r="P97" s="13" t="s">
        <v>1039</v>
      </c>
      <c r="Q97" s="15">
        <v>45292</v>
      </c>
      <c r="R97" s="15">
        <v>45372</v>
      </c>
      <c r="S97" s="13" t="s">
        <v>1039</v>
      </c>
      <c r="T97" s="13" t="s">
        <v>1040</v>
      </c>
      <c r="U97" s="30">
        <v>986</v>
      </c>
    </row>
    <row r="98" spans="1:21" ht="18" x14ac:dyDescent="0.25">
      <c r="A98" s="13" t="s">
        <v>718</v>
      </c>
      <c r="B98" s="13" t="s">
        <v>25</v>
      </c>
      <c r="C98" s="13" t="s">
        <v>1209</v>
      </c>
      <c r="D98" s="13" t="s">
        <v>1348</v>
      </c>
      <c r="E98" s="13" t="s">
        <v>1194</v>
      </c>
      <c r="F98" s="13" t="s">
        <v>1389</v>
      </c>
      <c r="G98" s="13" t="s">
        <v>1035</v>
      </c>
      <c r="H98" s="28">
        <v>35463</v>
      </c>
      <c r="I98" s="13" t="str">
        <f t="shared" si="1"/>
        <v>PAOG970202</v>
      </c>
      <c r="J98" s="29" t="s">
        <v>1390</v>
      </c>
      <c r="K98" s="13" t="s">
        <v>1187</v>
      </c>
      <c r="L98" s="13">
        <v>38700</v>
      </c>
      <c r="M98" s="17">
        <v>4661863181</v>
      </c>
      <c r="N98" s="17"/>
      <c r="O98" s="13" t="s">
        <v>1038</v>
      </c>
      <c r="P98" s="13" t="s">
        <v>1039</v>
      </c>
      <c r="Q98" s="15">
        <v>45292</v>
      </c>
      <c r="R98" s="15">
        <v>45372</v>
      </c>
      <c r="S98" s="13" t="s">
        <v>1039</v>
      </c>
      <c r="T98" s="13" t="s">
        <v>1040</v>
      </c>
      <c r="U98" s="30">
        <v>986</v>
      </c>
    </row>
    <row r="99" spans="1:21" ht="18" x14ac:dyDescent="0.25">
      <c r="A99" s="13" t="s">
        <v>721</v>
      </c>
      <c r="B99" s="13" t="s">
        <v>25</v>
      </c>
      <c r="C99" s="13" t="s">
        <v>1391</v>
      </c>
      <c r="D99" s="13" t="s">
        <v>1291</v>
      </c>
      <c r="E99" s="13" t="s">
        <v>1093</v>
      </c>
      <c r="F99" s="13" t="s">
        <v>1392</v>
      </c>
      <c r="G99" s="13" t="s">
        <v>1035</v>
      </c>
      <c r="H99" s="28">
        <v>31699</v>
      </c>
      <c r="I99" s="13" t="str">
        <f t="shared" si="1"/>
        <v>CARJ861014</v>
      </c>
      <c r="J99" s="29" t="s">
        <v>1361</v>
      </c>
      <c r="K99" s="13" t="s">
        <v>1187</v>
      </c>
      <c r="L99" s="13">
        <v>38700</v>
      </c>
      <c r="M99" s="17">
        <v>4662125153</v>
      </c>
      <c r="N99" s="17"/>
      <c r="O99" s="13" t="s">
        <v>1038</v>
      </c>
      <c r="P99" s="13" t="s">
        <v>1039</v>
      </c>
      <c r="Q99" s="15">
        <v>45292</v>
      </c>
      <c r="R99" s="15">
        <v>45372</v>
      </c>
      <c r="S99" s="13" t="s">
        <v>1039</v>
      </c>
      <c r="T99" s="13" t="s">
        <v>1040</v>
      </c>
      <c r="U99" s="30">
        <v>986</v>
      </c>
    </row>
    <row r="100" spans="1:21" ht="18" x14ac:dyDescent="0.25">
      <c r="A100" s="13" t="s">
        <v>724</v>
      </c>
      <c r="B100" s="13" t="s">
        <v>25</v>
      </c>
      <c r="C100" s="13" t="s">
        <v>1209</v>
      </c>
      <c r="D100" s="13" t="s">
        <v>1393</v>
      </c>
      <c r="E100" s="13" t="s">
        <v>1394</v>
      </c>
      <c r="F100" s="13" t="s">
        <v>1395</v>
      </c>
      <c r="G100" s="13" t="s">
        <v>1035</v>
      </c>
      <c r="H100" s="28">
        <v>26347</v>
      </c>
      <c r="I100" s="13" t="str">
        <f t="shared" si="1"/>
        <v>TILG720218</v>
      </c>
      <c r="J100" s="29" t="s">
        <v>1396</v>
      </c>
      <c r="K100" s="13" t="s">
        <v>1187</v>
      </c>
      <c r="L100" s="13">
        <v>38700</v>
      </c>
      <c r="M100" s="17">
        <v>4661609649</v>
      </c>
      <c r="N100" s="17"/>
      <c r="O100" s="13" t="s">
        <v>1038</v>
      </c>
      <c r="P100" s="13" t="s">
        <v>1039</v>
      </c>
      <c r="Q100" s="15">
        <v>45292</v>
      </c>
      <c r="R100" s="15">
        <v>45372</v>
      </c>
      <c r="S100" s="13" t="s">
        <v>1039</v>
      </c>
      <c r="T100" s="13" t="s">
        <v>1040</v>
      </c>
      <c r="U100" s="30">
        <v>986</v>
      </c>
    </row>
    <row r="101" spans="1:21" ht="18" x14ac:dyDescent="0.25">
      <c r="A101" s="13" t="s">
        <v>728</v>
      </c>
      <c r="B101" s="13" t="s">
        <v>25</v>
      </c>
      <c r="C101" s="13" t="s">
        <v>1397</v>
      </c>
      <c r="D101" s="13" t="s">
        <v>1193</v>
      </c>
      <c r="E101" s="13" t="s">
        <v>1398</v>
      </c>
      <c r="F101" s="13" t="s">
        <v>1399</v>
      </c>
      <c r="G101" s="13" t="s">
        <v>1035</v>
      </c>
      <c r="H101" s="28">
        <v>31213</v>
      </c>
      <c r="I101" s="13" t="str">
        <f t="shared" si="1"/>
        <v>CARI850615</v>
      </c>
      <c r="J101" s="29" t="s">
        <v>1400</v>
      </c>
      <c r="K101" s="13" t="s">
        <v>1187</v>
      </c>
      <c r="L101" s="13">
        <v>38700</v>
      </c>
      <c r="M101" s="17">
        <v>4662030036</v>
      </c>
      <c r="N101" s="17"/>
      <c r="O101" s="13" t="s">
        <v>1038</v>
      </c>
      <c r="P101" s="13" t="s">
        <v>1039</v>
      </c>
      <c r="Q101" s="15">
        <v>45292</v>
      </c>
      <c r="R101" s="15">
        <v>45372</v>
      </c>
      <c r="S101" s="13" t="s">
        <v>1039</v>
      </c>
      <c r="T101" s="13" t="s">
        <v>1040</v>
      </c>
      <c r="U101" s="30">
        <v>986</v>
      </c>
    </row>
    <row r="102" spans="1:21" ht="18" x14ac:dyDescent="0.25">
      <c r="A102" s="13" t="s">
        <v>731</v>
      </c>
      <c r="B102" s="13" t="s">
        <v>25</v>
      </c>
      <c r="C102" s="13" t="s">
        <v>1397</v>
      </c>
      <c r="D102" s="13" t="s">
        <v>1217</v>
      </c>
      <c r="E102" s="13" t="s">
        <v>1217</v>
      </c>
      <c r="F102" s="13" t="s">
        <v>1401</v>
      </c>
      <c r="G102" s="13" t="s">
        <v>1035</v>
      </c>
      <c r="H102" s="28">
        <v>25028</v>
      </c>
      <c r="I102" s="13" t="str">
        <f t="shared" si="1"/>
        <v>HEHI680709</v>
      </c>
      <c r="J102" s="29" t="s">
        <v>1402</v>
      </c>
      <c r="K102" s="13" t="s">
        <v>1187</v>
      </c>
      <c r="L102" s="13">
        <v>38700</v>
      </c>
      <c r="M102" s="17">
        <v>4661259793</v>
      </c>
      <c r="N102" s="17"/>
      <c r="O102" s="13" t="s">
        <v>1038</v>
      </c>
      <c r="P102" s="13" t="s">
        <v>1039</v>
      </c>
      <c r="Q102" s="15">
        <v>45292</v>
      </c>
      <c r="R102" s="15">
        <v>45372</v>
      </c>
      <c r="S102" s="13" t="s">
        <v>1039</v>
      </c>
      <c r="T102" s="13" t="s">
        <v>1040</v>
      </c>
      <c r="U102" s="30">
        <v>986</v>
      </c>
    </row>
    <row r="103" spans="1:21" ht="18" x14ac:dyDescent="0.25">
      <c r="A103" s="13" t="s">
        <v>735</v>
      </c>
      <c r="B103" s="13" t="s">
        <v>25</v>
      </c>
      <c r="C103" s="13" t="s">
        <v>1403</v>
      </c>
      <c r="D103" s="13" t="s">
        <v>1218</v>
      </c>
      <c r="E103" s="13" t="s">
        <v>1343</v>
      </c>
      <c r="F103" s="13" t="s">
        <v>1404</v>
      </c>
      <c r="G103" s="13" t="s">
        <v>1035</v>
      </c>
      <c r="H103" s="28">
        <v>35001</v>
      </c>
      <c r="I103" s="13" t="str">
        <f t="shared" si="1"/>
        <v>LACJ951029</v>
      </c>
      <c r="J103" s="29" t="s">
        <v>1405</v>
      </c>
      <c r="K103" s="13" t="s">
        <v>1187</v>
      </c>
      <c r="L103" s="13">
        <v>38700</v>
      </c>
      <c r="M103" s="17">
        <v>4661120004</v>
      </c>
      <c r="N103" s="17"/>
      <c r="O103" s="13" t="s">
        <v>1038</v>
      </c>
      <c r="P103" s="13" t="s">
        <v>1039</v>
      </c>
      <c r="Q103" s="15">
        <v>45292</v>
      </c>
      <c r="R103" s="15">
        <v>45372</v>
      </c>
      <c r="S103" s="13" t="s">
        <v>1039</v>
      </c>
      <c r="T103" s="13" t="s">
        <v>1040</v>
      </c>
      <c r="U103" s="30">
        <v>986</v>
      </c>
    </row>
    <row r="104" spans="1:21" ht="18" x14ac:dyDescent="0.25">
      <c r="A104" s="13" t="s">
        <v>739</v>
      </c>
      <c r="B104" s="13" t="s">
        <v>25</v>
      </c>
      <c r="C104" s="13" t="s">
        <v>1406</v>
      </c>
      <c r="D104" s="13" t="s">
        <v>1217</v>
      </c>
      <c r="E104" s="13" t="s">
        <v>1063</v>
      </c>
      <c r="F104" s="13" t="s">
        <v>1407</v>
      </c>
      <c r="G104" s="13" t="s">
        <v>1035</v>
      </c>
      <c r="H104" s="28">
        <v>32766</v>
      </c>
      <c r="I104" s="13" t="str">
        <f t="shared" si="1"/>
        <v>HETL890915</v>
      </c>
      <c r="J104" s="29" t="s">
        <v>1408</v>
      </c>
      <c r="K104" s="13" t="s">
        <v>1187</v>
      </c>
      <c r="L104" s="13">
        <v>38700</v>
      </c>
      <c r="M104" s="17">
        <v>4131628946</v>
      </c>
      <c r="N104" s="17"/>
      <c r="O104" s="13" t="s">
        <v>1038</v>
      </c>
      <c r="P104" s="13" t="s">
        <v>1039</v>
      </c>
      <c r="Q104" s="15">
        <v>45292</v>
      </c>
      <c r="R104" s="15">
        <v>45372</v>
      </c>
      <c r="S104" s="13" t="s">
        <v>1039</v>
      </c>
      <c r="T104" s="13" t="s">
        <v>1040</v>
      </c>
      <c r="U104" s="30">
        <v>986</v>
      </c>
    </row>
    <row r="105" spans="1:21" ht="18" x14ac:dyDescent="0.25">
      <c r="A105" s="13" t="s">
        <v>743</v>
      </c>
      <c r="B105" s="13" t="s">
        <v>25</v>
      </c>
      <c r="C105" s="13" t="s">
        <v>1409</v>
      </c>
      <c r="D105" s="13" t="s">
        <v>1093</v>
      </c>
      <c r="E105" s="13" t="s">
        <v>1217</v>
      </c>
      <c r="F105" s="13" t="s">
        <v>1410</v>
      </c>
      <c r="G105" s="13" t="s">
        <v>1035</v>
      </c>
      <c r="H105" s="28">
        <v>18838</v>
      </c>
      <c r="I105" s="13" t="str">
        <f t="shared" si="1"/>
        <v>RAHL510729</v>
      </c>
      <c r="J105" s="29" t="s">
        <v>1411</v>
      </c>
      <c r="K105" s="13" t="s">
        <v>1187</v>
      </c>
      <c r="L105" s="13">
        <v>38700</v>
      </c>
      <c r="M105" s="17">
        <v>4661878457</v>
      </c>
      <c r="N105" s="17"/>
      <c r="O105" s="13" t="s">
        <v>1038</v>
      </c>
      <c r="P105" s="13" t="s">
        <v>1039</v>
      </c>
      <c r="Q105" s="15">
        <v>45292</v>
      </c>
      <c r="R105" s="15">
        <v>45372</v>
      </c>
      <c r="S105" s="13" t="s">
        <v>1039</v>
      </c>
      <c r="T105" s="13" t="s">
        <v>1040</v>
      </c>
      <c r="U105" s="30">
        <v>986</v>
      </c>
    </row>
    <row r="106" spans="1:21" ht="18" x14ac:dyDescent="0.25">
      <c r="A106" s="13" t="s">
        <v>747</v>
      </c>
      <c r="B106" s="13" t="s">
        <v>25</v>
      </c>
      <c r="C106" s="13" t="s">
        <v>1412</v>
      </c>
      <c r="D106" s="13" t="s">
        <v>1106</v>
      </c>
      <c r="E106" s="13" t="s">
        <v>1206</v>
      </c>
      <c r="F106" s="13" t="s">
        <v>1413</v>
      </c>
      <c r="G106" s="13" t="s">
        <v>1035</v>
      </c>
      <c r="H106" s="28">
        <v>24093</v>
      </c>
      <c r="I106" s="13" t="str">
        <f t="shared" si="1"/>
        <v>MOAM651217</v>
      </c>
      <c r="J106" s="29" t="s">
        <v>1414</v>
      </c>
      <c r="K106" s="13" t="s">
        <v>1187</v>
      </c>
      <c r="L106" s="13">
        <v>38700</v>
      </c>
      <c r="M106" s="17">
        <v>4661088974</v>
      </c>
      <c r="N106" s="17"/>
      <c r="O106" s="13" t="s">
        <v>1038</v>
      </c>
      <c r="P106" s="13" t="s">
        <v>1039</v>
      </c>
      <c r="Q106" s="15">
        <v>45292</v>
      </c>
      <c r="R106" s="15">
        <v>45372</v>
      </c>
      <c r="S106" s="13" t="s">
        <v>1039</v>
      </c>
      <c r="T106" s="13" t="s">
        <v>1040</v>
      </c>
      <c r="U106" s="30">
        <v>986</v>
      </c>
    </row>
    <row r="107" spans="1:21" ht="18" x14ac:dyDescent="0.25">
      <c r="A107" s="13" t="s">
        <v>751</v>
      </c>
      <c r="B107" s="13" t="s">
        <v>25</v>
      </c>
      <c r="C107" s="13" t="s">
        <v>1209</v>
      </c>
      <c r="D107" s="13" t="s">
        <v>1083</v>
      </c>
      <c r="E107" s="13" t="s">
        <v>1363</v>
      </c>
      <c r="F107" s="13" t="s">
        <v>1415</v>
      </c>
      <c r="G107" s="13" t="s">
        <v>1035</v>
      </c>
      <c r="H107" s="28">
        <v>30527</v>
      </c>
      <c r="I107" s="13" t="str">
        <f t="shared" si="1"/>
        <v>MECG830730</v>
      </c>
      <c r="J107" s="29" t="s">
        <v>1416</v>
      </c>
      <c r="K107" s="13" t="s">
        <v>1187</v>
      </c>
      <c r="L107" s="13">
        <v>38700</v>
      </c>
      <c r="M107" s="17">
        <v>4662371835</v>
      </c>
      <c r="N107" s="17"/>
      <c r="O107" s="13" t="s">
        <v>1038</v>
      </c>
      <c r="P107" s="13" t="s">
        <v>1039</v>
      </c>
      <c r="Q107" s="15">
        <v>45292</v>
      </c>
      <c r="R107" s="15">
        <v>45372</v>
      </c>
      <c r="S107" s="13" t="s">
        <v>1039</v>
      </c>
      <c r="T107" s="13" t="s">
        <v>1040</v>
      </c>
      <c r="U107" s="30">
        <v>986</v>
      </c>
    </row>
    <row r="108" spans="1:21" ht="18" x14ac:dyDescent="0.25">
      <c r="A108" s="13" t="s">
        <v>755</v>
      </c>
      <c r="B108" s="13" t="s">
        <v>25</v>
      </c>
      <c r="C108" s="13" t="s">
        <v>1417</v>
      </c>
      <c r="D108" s="13" t="s">
        <v>1348</v>
      </c>
      <c r="E108" s="17" t="s">
        <v>1063</v>
      </c>
      <c r="F108" s="13" t="s">
        <v>1418</v>
      </c>
      <c r="G108" s="13" t="s">
        <v>1035</v>
      </c>
      <c r="H108" s="28">
        <v>36586</v>
      </c>
      <c r="I108" s="13" t="str">
        <f t="shared" si="1"/>
        <v>PATP000301</v>
      </c>
      <c r="J108" s="29" t="s">
        <v>1419</v>
      </c>
      <c r="K108" s="13" t="s">
        <v>1187</v>
      </c>
      <c r="L108" s="13">
        <v>38700</v>
      </c>
      <c r="M108" s="17">
        <v>4661872643</v>
      </c>
      <c r="N108" s="17"/>
      <c r="O108" s="13" t="s">
        <v>1038</v>
      </c>
      <c r="P108" s="13" t="s">
        <v>1039</v>
      </c>
      <c r="Q108" s="15">
        <v>45292</v>
      </c>
      <c r="R108" s="15">
        <v>45372</v>
      </c>
      <c r="S108" s="13" t="s">
        <v>1039</v>
      </c>
      <c r="T108" s="13" t="s">
        <v>1040</v>
      </c>
      <c r="U108" s="30">
        <v>986</v>
      </c>
    </row>
    <row r="109" spans="1:21" ht="18" x14ac:dyDescent="0.25">
      <c r="A109" s="13" t="s">
        <v>758</v>
      </c>
      <c r="B109" s="13" t="s">
        <v>25</v>
      </c>
      <c r="C109" s="13" t="s">
        <v>1420</v>
      </c>
      <c r="D109" s="13" t="s">
        <v>1348</v>
      </c>
      <c r="E109" s="13" t="s">
        <v>1063</v>
      </c>
      <c r="F109" s="13" t="s">
        <v>1421</v>
      </c>
      <c r="G109" s="13" t="s">
        <v>1035</v>
      </c>
      <c r="H109" s="28">
        <v>32336</v>
      </c>
      <c r="I109" s="13" t="str">
        <f t="shared" si="1"/>
        <v>PATR880712</v>
      </c>
      <c r="J109" s="29" t="s">
        <v>1422</v>
      </c>
      <c r="K109" s="13" t="s">
        <v>1187</v>
      </c>
      <c r="L109" s="13">
        <v>38700</v>
      </c>
      <c r="M109" s="17">
        <v>4661607897</v>
      </c>
      <c r="N109" s="17"/>
      <c r="O109" s="13" t="s">
        <v>1038</v>
      </c>
      <c r="P109" s="13" t="s">
        <v>1039</v>
      </c>
      <c r="Q109" s="15">
        <v>45292</v>
      </c>
      <c r="R109" s="15">
        <v>45372</v>
      </c>
      <c r="S109" s="13" t="s">
        <v>1039</v>
      </c>
      <c r="T109" s="13" t="s">
        <v>1040</v>
      </c>
      <c r="U109" s="30">
        <v>986</v>
      </c>
    </row>
    <row r="110" spans="1:21" ht="18" x14ac:dyDescent="0.25">
      <c r="A110" s="13" t="s">
        <v>763</v>
      </c>
      <c r="B110" s="13" t="s">
        <v>25</v>
      </c>
      <c r="C110" s="13" t="s">
        <v>1423</v>
      </c>
      <c r="D110" s="13" t="s">
        <v>1217</v>
      </c>
      <c r="E110" s="13" t="s">
        <v>1199</v>
      </c>
      <c r="F110" s="13" t="s">
        <v>1424</v>
      </c>
      <c r="G110" s="13" t="s">
        <v>1035</v>
      </c>
      <c r="H110" s="28">
        <v>32609</v>
      </c>
      <c r="I110" s="13" t="str">
        <f t="shared" si="1"/>
        <v>HEJM890411</v>
      </c>
      <c r="J110" s="29" t="s">
        <v>1425</v>
      </c>
      <c r="K110" s="13" t="s">
        <v>1187</v>
      </c>
      <c r="L110" s="13">
        <v>38700</v>
      </c>
      <c r="M110" s="17">
        <v>4661002737</v>
      </c>
      <c r="N110" s="17"/>
      <c r="O110" s="13" t="s">
        <v>1038</v>
      </c>
      <c r="P110" s="13" t="s">
        <v>1039</v>
      </c>
      <c r="Q110" s="15">
        <v>45292</v>
      </c>
      <c r="R110" s="15">
        <v>45372</v>
      </c>
      <c r="S110" s="13" t="s">
        <v>1039</v>
      </c>
      <c r="T110" s="13" t="s">
        <v>1040</v>
      </c>
      <c r="U110" s="30">
        <v>986</v>
      </c>
    </row>
    <row r="111" spans="1:21" ht="18" x14ac:dyDescent="0.25">
      <c r="A111" s="13" t="s">
        <v>768</v>
      </c>
      <c r="B111" s="13" t="s">
        <v>25</v>
      </c>
      <c r="C111" s="13" t="s">
        <v>1426</v>
      </c>
      <c r="D111" s="13" t="s">
        <v>1427</v>
      </c>
      <c r="E111" s="13" t="s">
        <v>1428</v>
      </c>
      <c r="F111" s="13" t="s">
        <v>1429</v>
      </c>
      <c r="G111" s="13" t="s">
        <v>1035</v>
      </c>
      <c r="H111" s="28">
        <v>36262</v>
      </c>
      <c r="I111" s="13" t="str">
        <f t="shared" si="1"/>
        <v>NULM990412</v>
      </c>
      <c r="J111" s="29" t="s">
        <v>1430</v>
      </c>
      <c r="K111" s="13" t="s">
        <v>1187</v>
      </c>
      <c r="L111" s="13">
        <v>38700</v>
      </c>
      <c r="M111" s="17">
        <v>4661259699</v>
      </c>
      <c r="N111" s="17"/>
      <c r="O111" s="13" t="s">
        <v>1038</v>
      </c>
      <c r="P111" s="13" t="s">
        <v>1039</v>
      </c>
      <c r="Q111" s="15">
        <v>45292</v>
      </c>
      <c r="R111" s="15">
        <v>45372</v>
      </c>
      <c r="S111" s="13" t="s">
        <v>1039</v>
      </c>
      <c r="T111" s="13" t="s">
        <v>1040</v>
      </c>
      <c r="U111" s="30">
        <v>986</v>
      </c>
    </row>
    <row r="112" spans="1:21" ht="18" x14ac:dyDescent="0.25">
      <c r="A112" s="13" t="s">
        <v>774</v>
      </c>
      <c r="B112" s="13" t="s">
        <v>25</v>
      </c>
      <c r="C112" s="13" t="s">
        <v>1431</v>
      </c>
      <c r="D112" s="13" t="s">
        <v>1199</v>
      </c>
      <c r="E112" s="13" t="s">
        <v>1372</v>
      </c>
      <c r="F112" s="13" t="s">
        <v>1432</v>
      </c>
      <c r="G112" s="13" t="s">
        <v>1035</v>
      </c>
      <c r="H112" s="28">
        <v>31255</v>
      </c>
      <c r="I112" s="13" t="str">
        <f t="shared" si="1"/>
        <v>JICM850727</v>
      </c>
      <c r="J112" s="29" t="s">
        <v>1433</v>
      </c>
      <c r="K112" s="13" t="s">
        <v>1187</v>
      </c>
      <c r="L112" s="13">
        <v>38700</v>
      </c>
      <c r="M112" s="17"/>
      <c r="N112" s="17"/>
      <c r="O112" s="13" t="s">
        <v>1038</v>
      </c>
      <c r="P112" s="13" t="s">
        <v>1039</v>
      </c>
      <c r="Q112" s="15">
        <v>45292</v>
      </c>
      <c r="R112" s="15">
        <v>45372</v>
      </c>
      <c r="S112" s="13" t="s">
        <v>1039</v>
      </c>
      <c r="T112" s="13" t="s">
        <v>1040</v>
      </c>
      <c r="U112" s="30">
        <v>986</v>
      </c>
    </row>
    <row r="113" spans="1:21" ht="18" x14ac:dyDescent="0.25">
      <c r="A113" s="13" t="s">
        <v>778</v>
      </c>
      <c r="B113" s="13" t="s">
        <v>25</v>
      </c>
      <c r="C113" s="13" t="s">
        <v>1431</v>
      </c>
      <c r="D113" s="13" t="s">
        <v>1434</v>
      </c>
      <c r="E113" s="13" t="s">
        <v>1435</v>
      </c>
      <c r="F113" s="13" t="s">
        <v>1436</v>
      </c>
      <c r="G113" s="13" t="s">
        <v>1035</v>
      </c>
      <c r="H113" s="28">
        <v>30023</v>
      </c>
      <c r="I113" s="13" t="str">
        <f t="shared" si="1"/>
        <v>MOCM820313</v>
      </c>
      <c r="J113" s="29" t="s">
        <v>1437</v>
      </c>
      <c r="K113" s="13" t="s">
        <v>1187</v>
      </c>
      <c r="L113" s="13">
        <v>38700</v>
      </c>
      <c r="M113" s="17">
        <v>4661176551</v>
      </c>
      <c r="N113" s="17"/>
      <c r="O113" s="13" t="s">
        <v>1038</v>
      </c>
      <c r="P113" s="13" t="s">
        <v>1039</v>
      </c>
      <c r="Q113" s="15">
        <v>45292</v>
      </c>
      <c r="R113" s="15">
        <v>45372</v>
      </c>
      <c r="S113" s="13" t="s">
        <v>1039</v>
      </c>
      <c r="T113" s="13" t="s">
        <v>1040</v>
      </c>
      <c r="U113" s="30">
        <v>986</v>
      </c>
    </row>
    <row r="114" spans="1:21" ht="18" x14ac:dyDescent="0.25">
      <c r="A114" s="13" t="s">
        <v>782</v>
      </c>
      <c r="B114" s="13" t="s">
        <v>25</v>
      </c>
      <c r="C114" s="13" t="s">
        <v>1438</v>
      </c>
      <c r="D114" s="13" t="s">
        <v>1299</v>
      </c>
      <c r="E114" s="13" t="s">
        <v>1335</v>
      </c>
      <c r="F114" s="13" t="s">
        <v>1439</v>
      </c>
      <c r="G114" s="13" t="s">
        <v>1035</v>
      </c>
      <c r="H114" s="28">
        <v>32774</v>
      </c>
      <c r="I114" s="13" t="str">
        <f t="shared" si="1"/>
        <v>BAVM890923</v>
      </c>
      <c r="J114" s="29" t="s">
        <v>1440</v>
      </c>
      <c r="K114" s="13" t="s">
        <v>1187</v>
      </c>
      <c r="L114" s="13">
        <v>38700</v>
      </c>
      <c r="M114" s="17">
        <v>4661393454</v>
      </c>
      <c r="N114" s="17"/>
      <c r="O114" s="13" t="s">
        <v>1038</v>
      </c>
      <c r="P114" s="13" t="s">
        <v>1039</v>
      </c>
      <c r="Q114" s="15">
        <v>45292</v>
      </c>
      <c r="R114" s="15">
        <v>45372</v>
      </c>
      <c r="S114" s="13" t="s">
        <v>1039</v>
      </c>
      <c r="T114" s="13" t="s">
        <v>1040</v>
      </c>
      <c r="U114" s="30">
        <v>986</v>
      </c>
    </row>
    <row r="115" spans="1:21" ht="18" x14ac:dyDescent="0.25">
      <c r="A115" s="13" t="s">
        <v>787</v>
      </c>
      <c r="B115" s="13" t="s">
        <v>25</v>
      </c>
      <c r="C115" s="13" t="s">
        <v>1309</v>
      </c>
      <c r="D115" s="13" t="s">
        <v>1093</v>
      </c>
      <c r="E115" s="13" t="s">
        <v>1217</v>
      </c>
      <c r="F115" s="13" t="s">
        <v>1441</v>
      </c>
      <c r="G115" s="13" t="s">
        <v>1035</v>
      </c>
      <c r="H115" s="28">
        <v>28106</v>
      </c>
      <c r="I115" s="13" t="str">
        <f t="shared" si="1"/>
        <v>RAHC761212</v>
      </c>
      <c r="J115" s="29" t="s">
        <v>1266</v>
      </c>
      <c r="K115" s="13" t="s">
        <v>1187</v>
      </c>
      <c r="L115" s="13">
        <v>38700</v>
      </c>
      <c r="M115" s="17">
        <v>4662367616</v>
      </c>
      <c r="N115" s="17"/>
      <c r="O115" s="13" t="s">
        <v>1038</v>
      </c>
      <c r="P115" s="13" t="s">
        <v>1039</v>
      </c>
      <c r="Q115" s="15">
        <v>45292</v>
      </c>
      <c r="R115" s="15">
        <v>45372</v>
      </c>
      <c r="S115" s="13" t="s">
        <v>1039</v>
      </c>
      <c r="T115" s="13" t="s">
        <v>1040</v>
      </c>
      <c r="U115" s="30">
        <v>986</v>
      </c>
    </row>
    <row r="116" spans="1:21" ht="18" x14ac:dyDescent="0.25">
      <c r="A116" s="13" t="s">
        <v>790</v>
      </c>
      <c r="B116" s="13" t="s">
        <v>25</v>
      </c>
      <c r="C116" s="13" t="s">
        <v>1442</v>
      </c>
      <c r="D116" s="13" t="s">
        <v>1084</v>
      </c>
      <c r="E116" s="13" t="s">
        <v>1443</v>
      </c>
      <c r="F116" s="13" t="s">
        <v>1444</v>
      </c>
      <c r="G116" s="13" t="s">
        <v>1035</v>
      </c>
      <c r="H116" s="15">
        <v>37389</v>
      </c>
      <c r="I116" s="13" t="str">
        <f t="shared" si="1"/>
        <v>MEMM020513</v>
      </c>
      <c r="J116" s="13" t="s">
        <v>1445</v>
      </c>
      <c r="K116" s="13" t="s">
        <v>1187</v>
      </c>
      <c r="L116" s="13">
        <v>38700</v>
      </c>
      <c r="M116" s="13">
        <v>4661861822</v>
      </c>
      <c r="N116" s="13"/>
      <c r="O116" s="13" t="s">
        <v>1038</v>
      </c>
      <c r="P116" s="13" t="s">
        <v>1039</v>
      </c>
      <c r="Q116" s="15">
        <v>45292</v>
      </c>
      <c r="R116" s="15">
        <v>45372</v>
      </c>
      <c r="S116" s="13" t="s">
        <v>1039</v>
      </c>
      <c r="T116" s="13" t="s">
        <v>1040</v>
      </c>
      <c r="U116" s="30">
        <v>986</v>
      </c>
    </row>
    <row r="117" spans="1:21" ht="18" x14ac:dyDescent="0.25">
      <c r="A117" s="13" t="s">
        <v>794</v>
      </c>
      <c r="B117" s="13" t="s">
        <v>25</v>
      </c>
      <c r="C117" s="13" t="s">
        <v>1446</v>
      </c>
      <c r="D117" s="13" t="s">
        <v>1217</v>
      </c>
      <c r="E117" s="13" t="s">
        <v>1447</v>
      </c>
      <c r="F117" s="13" t="s">
        <v>1448</v>
      </c>
      <c r="G117" s="13" t="s">
        <v>1035</v>
      </c>
      <c r="H117" s="15">
        <v>23830</v>
      </c>
      <c r="I117" s="13" t="str">
        <f t="shared" si="1"/>
        <v>HEAM650329</v>
      </c>
      <c r="J117" s="13" t="s">
        <v>1449</v>
      </c>
      <c r="K117" s="13" t="s">
        <v>1187</v>
      </c>
      <c r="L117" s="13">
        <v>38700</v>
      </c>
      <c r="M117" s="13">
        <v>6623425140</v>
      </c>
      <c r="N117" s="13"/>
      <c r="O117" s="13" t="s">
        <v>1038</v>
      </c>
      <c r="P117" s="13" t="s">
        <v>1039</v>
      </c>
      <c r="Q117" s="15">
        <v>45292</v>
      </c>
      <c r="R117" s="15">
        <v>45372</v>
      </c>
      <c r="S117" s="13" t="s">
        <v>1039</v>
      </c>
      <c r="T117" s="13" t="s">
        <v>1040</v>
      </c>
      <c r="U117" s="30">
        <v>986</v>
      </c>
    </row>
    <row r="118" spans="1:21" ht="18" x14ac:dyDescent="0.25">
      <c r="A118" s="13" t="s">
        <v>799</v>
      </c>
      <c r="B118" s="13" t="s">
        <v>25</v>
      </c>
      <c r="C118" s="13" t="s">
        <v>1450</v>
      </c>
      <c r="D118" s="13" t="s">
        <v>1318</v>
      </c>
      <c r="E118" s="13" t="s">
        <v>1251</v>
      </c>
      <c r="F118" s="13" t="s">
        <v>1451</v>
      </c>
      <c r="G118" s="13" t="s">
        <v>1035</v>
      </c>
      <c r="H118" s="15">
        <v>21417</v>
      </c>
      <c r="I118" s="13" t="str">
        <f t="shared" si="1"/>
        <v>MOMR580820</v>
      </c>
      <c r="J118" s="13" t="s">
        <v>1452</v>
      </c>
      <c r="K118" s="13" t="s">
        <v>1187</v>
      </c>
      <c r="L118" s="13">
        <v>38700</v>
      </c>
      <c r="M118" s="13">
        <v>4662370857</v>
      </c>
      <c r="N118" s="13"/>
      <c r="O118" s="13" t="s">
        <v>1038</v>
      </c>
      <c r="P118" s="13" t="s">
        <v>1039</v>
      </c>
      <c r="Q118" s="15">
        <v>45292</v>
      </c>
      <c r="R118" s="15">
        <v>45372</v>
      </c>
      <c r="S118" s="13" t="s">
        <v>1039</v>
      </c>
      <c r="T118" s="13" t="s">
        <v>1040</v>
      </c>
      <c r="U118" s="30">
        <v>986</v>
      </c>
    </row>
    <row r="119" spans="1:21" ht="18" x14ac:dyDescent="0.25">
      <c r="A119" s="13" t="s">
        <v>803</v>
      </c>
      <c r="B119" s="13" t="s">
        <v>25</v>
      </c>
      <c r="C119" s="13" t="s">
        <v>1453</v>
      </c>
      <c r="D119" s="13" t="s">
        <v>1094</v>
      </c>
      <c r="E119" s="13" t="s">
        <v>1217</v>
      </c>
      <c r="F119" s="13" t="s">
        <v>1454</v>
      </c>
      <c r="G119" s="13" t="s">
        <v>1035</v>
      </c>
      <c r="H119" s="15">
        <v>22593</v>
      </c>
      <c r="I119" s="13" t="str">
        <f t="shared" si="1"/>
        <v>AAHR611108</v>
      </c>
      <c r="J119" s="13" t="s">
        <v>1455</v>
      </c>
      <c r="K119" s="13" t="s">
        <v>1187</v>
      </c>
      <c r="L119" s="13">
        <v>38700</v>
      </c>
      <c r="M119" s="13"/>
      <c r="N119" s="13"/>
      <c r="O119" s="13" t="s">
        <v>1038</v>
      </c>
      <c r="P119" s="13" t="s">
        <v>1039</v>
      </c>
      <c r="Q119" s="15">
        <v>45292</v>
      </c>
      <c r="R119" s="15">
        <v>45372</v>
      </c>
      <c r="S119" s="13" t="s">
        <v>1039</v>
      </c>
      <c r="T119" s="13" t="s">
        <v>1040</v>
      </c>
      <c r="U119" s="30">
        <v>986</v>
      </c>
    </row>
    <row r="120" spans="1:21" ht="18" x14ac:dyDescent="0.25">
      <c r="A120" s="13" t="s">
        <v>808</v>
      </c>
      <c r="B120" s="13" t="s">
        <v>25</v>
      </c>
      <c r="C120" s="13" t="s">
        <v>1456</v>
      </c>
      <c r="D120" s="13" t="s">
        <v>1217</v>
      </c>
      <c r="E120" s="13" t="s">
        <v>1063</v>
      </c>
      <c r="F120" s="13" t="s">
        <v>1457</v>
      </c>
      <c r="G120" s="13" t="s">
        <v>1035</v>
      </c>
      <c r="H120" s="15">
        <v>30053</v>
      </c>
      <c r="I120" s="13" t="str">
        <f t="shared" si="1"/>
        <v>HETN820412</v>
      </c>
      <c r="J120" s="13" t="s">
        <v>1458</v>
      </c>
      <c r="K120" s="13" t="s">
        <v>1187</v>
      </c>
      <c r="L120" s="13">
        <v>38700</v>
      </c>
      <c r="M120" s="13">
        <v>4661079521</v>
      </c>
      <c r="N120" s="13"/>
      <c r="O120" s="13" t="s">
        <v>1038</v>
      </c>
      <c r="P120" s="13" t="s">
        <v>1039</v>
      </c>
      <c r="Q120" s="15">
        <v>45292</v>
      </c>
      <c r="R120" s="15">
        <v>45372</v>
      </c>
      <c r="S120" s="13" t="s">
        <v>1039</v>
      </c>
      <c r="T120" s="13" t="s">
        <v>1040</v>
      </c>
      <c r="U120" s="30">
        <v>986</v>
      </c>
    </row>
    <row r="121" spans="1:21" ht="18" x14ac:dyDescent="0.25">
      <c r="A121" s="13" t="s">
        <v>812</v>
      </c>
      <c r="B121" s="13" t="s">
        <v>25</v>
      </c>
      <c r="C121" s="13" t="s">
        <v>1459</v>
      </c>
      <c r="D121" s="13" t="s">
        <v>1291</v>
      </c>
      <c r="E121" s="13" t="s">
        <v>1292</v>
      </c>
      <c r="F121" s="13" t="s">
        <v>1460</v>
      </c>
      <c r="G121" s="13" t="s">
        <v>1035</v>
      </c>
      <c r="H121" s="15">
        <v>34554</v>
      </c>
      <c r="I121" s="13" t="str">
        <f t="shared" si="1"/>
        <v>CAJP940808</v>
      </c>
      <c r="J121" s="13" t="s">
        <v>1461</v>
      </c>
      <c r="K121" s="13" t="s">
        <v>1187</v>
      </c>
      <c r="L121" s="13">
        <v>38700</v>
      </c>
      <c r="M121" s="13">
        <v>4661345606</v>
      </c>
      <c r="N121" s="13"/>
      <c r="O121" s="13" t="s">
        <v>1038</v>
      </c>
      <c r="P121" s="13" t="s">
        <v>1039</v>
      </c>
      <c r="Q121" s="15">
        <v>45292</v>
      </c>
      <c r="R121" s="15">
        <v>45372</v>
      </c>
      <c r="S121" s="13" t="s">
        <v>1039</v>
      </c>
      <c r="T121" s="13" t="s">
        <v>1040</v>
      </c>
      <c r="U121" s="30">
        <v>986</v>
      </c>
    </row>
    <row r="122" spans="1:21" ht="18" x14ac:dyDescent="0.25">
      <c r="A122" s="13" t="s">
        <v>816</v>
      </c>
      <c r="B122" s="13" t="s">
        <v>25</v>
      </c>
      <c r="C122" s="13" t="s">
        <v>1209</v>
      </c>
      <c r="D122" s="13" t="s">
        <v>1317</v>
      </c>
      <c r="E122" s="13" t="s">
        <v>1462</v>
      </c>
      <c r="F122" s="13" t="s">
        <v>1463</v>
      </c>
      <c r="G122" s="13" t="s">
        <v>1035</v>
      </c>
      <c r="H122" s="15">
        <v>34212</v>
      </c>
      <c r="I122" s="13" t="str">
        <f t="shared" si="1"/>
        <v>PASG930831</v>
      </c>
      <c r="J122" s="13" t="s">
        <v>1464</v>
      </c>
      <c r="K122" s="13" t="s">
        <v>1187</v>
      </c>
      <c r="L122" s="13">
        <v>38700</v>
      </c>
      <c r="M122" s="13">
        <v>4661216846</v>
      </c>
      <c r="N122" s="13"/>
      <c r="O122" s="13" t="s">
        <v>1038</v>
      </c>
      <c r="P122" s="13" t="s">
        <v>1039</v>
      </c>
      <c r="Q122" s="15">
        <v>45292</v>
      </c>
      <c r="R122" s="15">
        <v>45372</v>
      </c>
      <c r="S122" s="13" t="s">
        <v>1039</v>
      </c>
      <c r="T122" s="13" t="s">
        <v>1040</v>
      </c>
      <c r="U122" s="30">
        <v>986</v>
      </c>
    </row>
    <row r="123" spans="1:21" ht="18" x14ac:dyDescent="0.25">
      <c r="A123" s="13" t="s">
        <v>820</v>
      </c>
      <c r="B123" s="13" t="s">
        <v>25</v>
      </c>
      <c r="C123" s="13" t="s">
        <v>1231</v>
      </c>
      <c r="D123" s="13" t="s">
        <v>1281</v>
      </c>
      <c r="E123" s="13" t="s">
        <v>1120</v>
      </c>
      <c r="F123" s="13" t="s">
        <v>1465</v>
      </c>
      <c r="G123" s="13" t="s">
        <v>1035</v>
      </c>
      <c r="H123" s="15">
        <v>33655</v>
      </c>
      <c r="I123" s="13" t="str">
        <f t="shared" si="1"/>
        <v>ROTC920221</v>
      </c>
      <c r="J123" s="13" t="s">
        <v>1466</v>
      </c>
      <c r="K123" s="13" t="s">
        <v>1187</v>
      </c>
      <c r="L123" s="13">
        <v>38700</v>
      </c>
      <c r="M123" s="13">
        <v>4661011896</v>
      </c>
      <c r="N123" s="13"/>
      <c r="O123" s="13" t="s">
        <v>1038</v>
      </c>
      <c r="P123" s="13" t="s">
        <v>1039</v>
      </c>
      <c r="Q123" s="15">
        <v>45292</v>
      </c>
      <c r="R123" s="15">
        <v>45372</v>
      </c>
      <c r="S123" s="13" t="s">
        <v>1039</v>
      </c>
      <c r="T123" s="13" t="s">
        <v>1040</v>
      </c>
      <c r="U123" s="30">
        <v>986</v>
      </c>
    </row>
    <row r="124" spans="1:21" ht="18" x14ac:dyDescent="0.25">
      <c r="A124" s="13" t="s">
        <v>824</v>
      </c>
      <c r="B124" s="13" t="s">
        <v>25</v>
      </c>
      <c r="C124" s="13" t="s">
        <v>1467</v>
      </c>
      <c r="D124" s="13" t="s">
        <v>1468</v>
      </c>
      <c r="E124" s="13" t="s">
        <v>1469</v>
      </c>
      <c r="F124" s="13" t="s">
        <v>1470</v>
      </c>
      <c r="G124" s="13" t="s">
        <v>1035</v>
      </c>
      <c r="H124" s="15">
        <v>32880</v>
      </c>
      <c r="I124" s="13" t="str">
        <f t="shared" si="1"/>
        <v>ROFR900107</v>
      </c>
      <c r="J124" s="13" t="s">
        <v>1471</v>
      </c>
      <c r="K124" s="13" t="s">
        <v>1187</v>
      </c>
      <c r="L124" s="13">
        <v>38700</v>
      </c>
      <c r="M124" s="13">
        <v>4662133973</v>
      </c>
      <c r="N124" s="13"/>
      <c r="O124" s="13" t="s">
        <v>1038</v>
      </c>
      <c r="P124" s="13" t="s">
        <v>1039</v>
      </c>
      <c r="Q124" s="15">
        <v>45292</v>
      </c>
      <c r="R124" s="15">
        <v>45372</v>
      </c>
      <c r="S124" s="13" t="s">
        <v>1039</v>
      </c>
      <c r="T124" s="13" t="s">
        <v>1040</v>
      </c>
      <c r="U124" s="30">
        <v>986</v>
      </c>
    </row>
    <row r="125" spans="1:21" ht="18" x14ac:dyDescent="0.25">
      <c r="A125" s="13" t="s">
        <v>828</v>
      </c>
      <c r="B125" s="13" t="s">
        <v>25</v>
      </c>
      <c r="C125" s="13" t="s">
        <v>1472</v>
      </c>
      <c r="D125" s="13" t="s">
        <v>1318</v>
      </c>
      <c r="E125" s="13" t="s">
        <v>1343</v>
      </c>
      <c r="F125" s="13" t="s">
        <v>1473</v>
      </c>
      <c r="G125" s="13" t="s">
        <v>1035</v>
      </c>
      <c r="H125" s="15">
        <v>27637</v>
      </c>
      <c r="I125" s="13" t="str">
        <f t="shared" si="1"/>
        <v>MOCR750831</v>
      </c>
      <c r="J125" s="13" t="s">
        <v>1474</v>
      </c>
      <c r="K125" s="13" t="s">
        <v>1187</v>
      </c>
      <c r="L125" s="13">
        <v>38700</v>
      </c>
      <c r="M125" s="13">
        <v>4661015796</v>
      </c>
      <c r="N125" s="13"/>
      <c r="O125" s="13" t="s">
        <v>1038</v>
      </c>
      <c r="P125" s="13" t="s">
        <v>1039</v>
      </c>
      <c r="Q125" s="15">
        <v>45292</v>
      </c>
      <c r="R125" s="15">
        <v>45372</v>
      </c>
      <c r="S125" s="13" t="s">
        <v>1039</v>
      </c>
      <c r="T125" s="13" t="s">
        <v>1040</v>
      </c>
      <c r="U125" s="30">
        <v>986</v>
      </c>
    </row>
    <row r="126" spans="1:21" ht="18" x14ac:dyDescent="0.25">
      <c r="A126" s="13" t="s">
        <v>833</v>
      </c>
      <c r="B126" s="13" t="s">
        <v>25</v>
      </c>
      <c r="C126" s="13" t="s">
        <v>1475</v>
      </c>
      <c r="D126" s="13" t="s">
        <v>1462</v>
      </c>
      <c r="E126" s="13" t="s">
        <v>1277</v>
      </c>
      <c r="F126" s="13" t="s">
        <v>1476</v>
      </c>
      <c r="G126" s="13" t="s">
        <v>1035</v>
      </c>
      <c r="H126" s="15">
        <v>17641</v>
      </c>
      <c r="I126" s="13" t="str">
        <f t="shared" si="1"/>
        <v>SORA480418</v>
      </c>
      <c r="J126" s="13" t="s">
        <v>1477</v>
      </c>
      <c r="K126" s="13" t="s">
        <v>1187</v>
      </c>
      <c r="L126" s="13">
        <v>38700</v>
      </c>
      <c r="M126" s="13">
        <v>4661216846</v>
      </c>
      <c r="N126" s="13"/>
      <c r="O126" s="13" t="s">
        <v>1038</v>
      </c>
      <c r="P126" s="13" t="s">
        <v>1039</v>
      </c>
      <c r="Q126" s="15">
        <v>45292</v>
      </c>
      <c r="R126" s="15">
        <v>45372</v>
      </c>
      <c r="S126" s="13" t="s">
        <v>1039</v>
      </c>
      <c r="T126" s="13" t="s">
        <v>1040</v>
      </c>
      <c r="U126" s="30">
        <v>986</v>
      </c>
    </row>
    <row r="127" spans="1:21" ht="18" x14ac:dyDescent="0.25">
      <c r="A127" s="13" t="s">
        <v>838</v>
      </c>
      <c r="B127" s="13" t="s">
        <v>25</v>
      </c>
      <c r="C127" s="13" t="s">
        <v>1309</v>
      </c>
      <c r="D127" s="13" t="s">
        <v>1217</v>
      </c>
      <c r="E127" s="13" t="s">
        <v>1348</v>
      </c>
      <c r="F127" s="13" t="s">
        <v>1478</v>
      </c>
      <c r="G127" s="13" t="s">
        <v>1035</v>
      </c>
      <c r="H127" s="15">
        <v>22111</v>
      </c>
      <c r="I127" s="13" t="str">
        <f t="shared" si="1"/>
        <v>HEPC600714</v>
      </c>
      <c r="J127" s="13" t="s">
        <v>1479</v>
      </c>
      <c r="K127" s="13" t="s">
        <v>1187</v>
      </c>
      <c r="L127" s="13">
        <v>38700</v>
      </c>
      <c r="M127" s="13">
        <v>4661604563</v>
      </c>
      <c r="N127" s="13"/>
      <c r="O127" s="13" t="s">
        <v>1038</v>
      </c>
      <c r="P127" s="13" t="s">
        <v>1039</v>
      </c>
      <c r="Q127" s="15">
        <v>45292</v>
      </c>
      <c r="R127" s="15">
        <v>45372</v>
      </c>
      <c r="S127" s="13" t="s">
        <v>1039</v>
      </c>
      <c r="T127" s="13" t="s">
        <v>1040</v>
      </c>
      <c r="U127" s="30">
        <v>986</v>
      </c>
    </row>
    <row r="128" spans="1:21" ht="18" x14ac:dyDescent="0.25">
      <c r="A128" s="13" t="s">
        <v>844</v>
      </c>
      <c r="B128" s="13" t="s">
        <v>25</v>
      </c>
      <c r="C128" s="13" t="s">
        <v>1480</v>
      </c>
      <c r="D128" s="13" t="s">
        <v>1277</v>
      </c>
      <c r="E128" s="13" t="s">
        <v>1193</v>
      </c>
      <c r="F128" s="13" t="s">
        <v>1481</v>
      </c>
      <c r="G128" s="13" t="s">
        <v>1035</v>
      </c>
      <c r="H128" s="15">
        <v>38470</v>
      </c>
      <c r="I128" s="13" t="str">
        <f t="shared" si="1"/>
        <v>ROXC050428</v>
      </c>
      <c r="J128" s="13" t="s">
        <v>1482</v>
      </c>
      <c r="K128" s="13" t="s">
        <v>1187</v>
      </c>
      <c r="L128" s="13">
        <v>38700</v>
      </c>
      <c r="M128" s="13">
        <v>4661086547</v>
      </c>
      <c r="N128" s="13"/>
      <c r="O128" s="13" t="s">
        <v>1038</v>
      </c>
      <c r="P128" s="13" t="s">
        <v>1039</v>
      </c>
      <c r="Q128" s="15">
        <v>45292</v>
      </c>
      <c r="R128" s="15">
        <v>45372</v>
      </c>
      <c r="S128" s="13" t="s">
        <v>1039</v>
      </c>
      <c r="T128" s="13" t="s">
        <v>1040</v>
      </c>
      <c r="U128" s="30">
        <v>986</v>
      </c>
    </row>
    <row r="129" spans="1:21" ht="18" x14ac:dyDescent="0.25">
      <c r="A129" s="13" t="s">
        <v>849</v>
      </c>
      <c r="B129" s="13" t="s">
        <v>25</v>
      </c>
      <c r="C129" s="13" t="s">
        <v>1056</v>
      </c>
      <c r="D129" s="13" t="s">
        <v>1083</v>
      </c>
      <c r="E129" s="13" t="s">
        <v>1483</v>
      </c>
      <c r="F129" s="13" t="s">
        <v>1484</v>
      </c>
      <c r="G129" s="13" t="s">
        <v>1035</v>
      </c>
      <c r="H129" s="15">
        <v>26555</v>
      </c>
      <c r="I129" s="13" t="str">
        <f t="shared" si="1"/>
        <v>MERC720913</v>
      </c>
      <c r="J129" s="13" t="s">
        <v>1485</v>
      </c>
      <c r="K129" s="13" t="s">
        <v>1187</v>
      </c>
      <c r="L129" s="13">
        <v>38700</v>
      </c>
      <c r="M129" s="13">
        <v>4661863540</v>
      </c>
      <c r="N129" s="13"/>
      <c r="O129" s="13" t="s">
        <v>1038</v>
      </c>
      <c r="P129" s="13" t="s">
        <v>1039</v>
      </c>
      <c r="Q129" s="15">
        <v>45292</v>
      </c>
      <c r="R129" s="15">
        <v>45372</v>
      </c>
      <c r="S129" s="13" t="s">
        <v>1039</v>
      </c>
      <c r="T129" s="13" t="s">
        <v>1040</v>
      </c>
      <c r="U129" s="30">
        <v>986</v>
      </c>
    </row>
    <row r="130" spans="1:21" ht="18" x14ac:dyDescent="0.25">
      <c r="A130" s="13" t="s">
        <v>854</v>
      </c>
      <c r="B130" s="13" t="s">
        <v>25</v>
      </c>
      <c r="C130" s="13" t="s">
        <v>1486</v>
      </c>
      <c r="D130" s="13" t="s">
        <v>1487</v>
      </c>
      <c r="E130" s="13" t="s">
        <v>1111</v>
      </c>
      <c r="F130" s="13" t="s">
        <v>1488</v>
      </c>
      <c r="G130" s="13" t="s">
        <v>1035</v>
      </c>
      <c r="H130" s="15">
        <v>24696</v>
      </c>
      <c r="I130" s="13" t="str">
        <f t="shared" si="1"/>
        <v>RAJC670812</v>
      </c>
      <c r="J130" s="13" t="s">
        <v>1489</v>
      </c>
      <c r="K130" s="13" t="s">
        <v>1187</v>
      </c>
      <c r="L130" s="13">
        <v>38700</v>
      </c>
      <c r="M130" s="13"/>
      <c r="N130" s="13"/>
      <c r="O130" s="13" t="s">
        <v>1038</v>
      </c>
      <c r="P130" s="13" t="s">
        <v>1039</v>
      </c>
      <c r="Q130" s="15">
        <v>45292</v>
      </c>
      <c r="R130" s="15">
        <v>45372</v>
      </c>
      <c r="S130" s="13" t="s">
        <v>1039</v>
      </c>
      <c r="T130" s="13" t="s">
        <v>1040</v>
      </c>
      <c r="U130" s="30">
        <v>986</v>
      </c>
    </row>
    <row r="131" spans="1:21" ht="18" x14ac:dyDescent="0.25">
      <c r="A131" s="13" t="s">
        <v>859</v>
      </c>
      <c r="B131" s="13" t="s">
        <v>25</v>
      </c>
      <c r="C131" s="13" t="s">
        <v>1109</v>
      </c>
      <c r="D131" s="13" t="s">
        <v>1490</v>
      </c>
      <c r="E131" s="13" t="s">
        <v>1217</v>
      </c>
      <c r="F131" s="13" t="s">
        <v>1491</v>
      </c>
      <c r="G131" s="13" t="s">
        <v>1035</v>
      </c>
      <c r="H131" s="15">
        <v>28415</v>
      </c>
      <c r="I131" s="13" t="str">
        <f t="shared" si="1"/>
        <v>FOHJ771017</v>
      </c>
      <c r="J131" s="13" t="s">
        <v>1492</v>
      </c>
      <c r="K131" s="13" t="s">
        <v>1187</v>
      </c>
      <c r="L131" s="13">
        <v>38700</v>
      </c>
      <c r="M131" s="13">
        <v>4661854751</v>
      </c>
      <c r="N131" s="13"/>
      <c r="O131" s="13" t="s">
        <v>1038</v>
      </c>
      <c r="P131" s="13" t="s">
        <v>1039</v>
      </c>
      <c r="Q131" s="15">
        <v>45292</v>
      </c>
      <c r="R131" s="15">
        <v>45372</v>
      </c>
      <c r="S131" s="13" t="s">
        <v>1039</v>
      </c>
      <c r="T131" s="13" t="s">
        <v>1040</v>
      </c>
      <c r="U131" s="30">
        <v>986</v>
      </c>
    </row>
    <row r="132" spans="1:21" ht="18" x14ac:dyDescent="0.25">
      <c r="A132" s="13" t="s">
        <v>863</v>
      </c>
      <c r="B132" s="13" t="s">
        <v>25</v>
      </c>
      <c r="C132" s="13" t="s">
        <v>1493</v>
      </c>
      <c r="D132" s="13" t="s">
        <v>1494</v>
      </c>
      <c r="E132" s="13" t="s">
        <v>1199</v>
      </c>
      <c r="F132" s="13" t="s">
        <v>1495</v>
      </c>
      <c r="G132" s="13" t="s">
        <v>1035</v>
      </c>
      <c r="H132" s="15">
        <v>32926</v>
      </c>
      <c r="I132" s="13" t="str">
        <f t="shared" ref="I132:I195" si="2">LEFT(F132,10)</f>
        <v>EAJS900222</v>
      </c>
      <c r="J132" s="13" t="s">
        <v>1496</v>
      </c>
      <c r="K132" s="13" t="s">
        <v>1187</v>
      </c>
      <c r="L132" s="13">
        <v>38700</v>
      </c>
      <c r="M132" s="13">
        <v>4661874443</v>
      </c>
      <c r="N132" s="13"/>
      <c r="O132" s="13" t="s">
        <v>1038</v>
      </c>
      <c r="P132" s="13" t="s">
        <v>1039</v>
      </c>
      <c r="Q132" s="15">
        <v>45292</v>
      </c>
      <c r="R132" s="15">
        <v>45372</v>
      </c>
      <c r="S132" s="13" t="s">
        <v>1039</v>
      </c>
      <c r="T132" s="13" t="s">
        <v>1040</v>
      </c>
      <c r="U132" s="30">
        <v>986</v>
      </c>
    </row>
    <row r="133" spans="1:21" ht="18" x14ac:dyDescent="0.25">
      <c r="A133" s="13" t="s">
        <v>867</v>
      </c>
      <c r="B133" s="13" t="s">
        <v>25</v>
      </c>
      <c r="C133" s="13" t="s">
        <v>1497</v>
      </c>
      <c r="D133" s="13" t="s">
        <v>1063</v>
      </c>
      <c r="E133" s="13"/>
      <c r="F133" s="13" t="s">
        <v>1498</v>
      </c>
      <c r="G133" s="13" t="s">
        <v>1035</v>
      </c>
      <c r="H133" s="15">
        <v>19110</v>
      </c>
      <c r="I133" s="13" t="str">
        <f t="shared" si="2"/>
        <v>TIXE510426</v>
      </c>
      <c r="J133" s="13" t="s">
        <v>1499</v>
      </c>
      <c r="K133" s="13" t="s">
        <v>1187</v>
      </c>
      <c r="L133" s="13">
        <v>38700</v>
      </c>
      <c r="M133" s="13">
        <v>4666641323</v>
      </c>
      <c r="N133" s="13"/>
      <c r="O133" s="13" t="s">
        <v>1038</v>
      </c>
      <c r="P133" s="13" t="s">
        <v>1039</v>
      </c>
      <c r="Q133" s="15">
        <v>45292</v>
      </c>
      <c r="R133" s="15">
        <v>45372</v>
      </c>
      <c r="S133" s="13" t="s">
        <v>1039</v>
      </c>
      <c r="T133" s="13" t="s">
        <v>1040</v>
      </c>
      <c r="U133" s="30">
        <v>986</v>
      </c>
    </row>
    <row r="134" spans="1:21" ht="18" x14ac:dyDescent="0.25">
      <c r="A134" s="13" t="s">
        <v>870</v>
      </c>
      <c r="B134" s="13" t="s">
        <v>25</v>
      </c>
      <c r="C134" s="13" t="s">
        <v>1500</v>
      </c>
      <c r="D134" s="13" t="s">
        <v>1243</v>
      </c>
      <c r="E134" s="13" t="s">
        <v>1115</v>
      </c>
      <c r="F134" s="13" t="s">
        <v>1501</v>
      </c>
      <c r="G134" s="13" t="s">
        <v>1035</v>
      </c>
      <c r="H134" s="15">
        <v>32948</v>
      </c>
      <c r="I134" s="13" t="str">
        <f t="shared" si="2"/>
        <v>GAPL900316</v>
      </c>
      <c r="J134" s="13" t="s">
        <v>1502</v>
      </c>
      <c r="K134" s="13" t="s">
        <v>1503</v>
      </c>
      <c r="L134" s="13">
        <v>38713</v>
      </c>
      <c r="M134" s="13">
        <v>4661256709</v>
      </c>
      <c r="N134" s="13"/>
      <c r="O134" s="13" t="s">
        <v>1038</v>
      </c>
      <c r="P134" s="13" t="s">
        <v>1039</v>
      </c>
      <c r="Q134" s="15">
        <v>45292</v>
      </c>
      <c r="R134" s="15">
        <v>45372</v>
      </c>
      <c r="S134" s="13" t="s">
        <v>1039</v>
      </c>
      <c r="T134" s="13" t="s">
        <v>1040</v>
      </c>
      <c r="U134" s="30">
        <v>986</v>
      </c>
    </row>
    <row r="135" spans="1:21" ht="18" x14ac:dyDescent="0.25">
      <c r="A135" s="13" t="s">
        <v>874</v>
      </c>
      <c r="B135" s="13" t="s">
        <v>25</v>
      </c>
      <c r="C135" s="13" t="s">
        <v>1109</v>
      </c>
      <c r="D135" s="13" t="s">
        <v>1318</v>
      </c>
      <c r="E135" s="13" t="s">
        <v>1047</v>
      </c>
      <c r="F135" s="13" t="s">
        <v>1504</v>
      </c>
      <c r="G135" s="13" t="s">
        <v>1035</v>
      </c>
      <c r="H135" s="15">
        <v>16396</v>
      </c>
      <c r="I135" s="13" t="str">
        <f t="shared" si="2"/>
        <v>MOAJ441120</v>
      </c>
      <c r="J135" s="13" t="s">
        <v>1505</v>
      </c>
      <c r="K135" s="13" t="s">
        <v>1503</v>
      </c>
      <c r="L135" s="13">
        <v>38713</v>
      </c>
      <c r="M135" s="13">
        <v>4613286232</v>
      </c>
      <c r="N135" s="13"/>
      <c r="O135" s="13" t="s">
        <v>1038</v>
      </c>
      <c r="P135" s="13" t="s">
        <v>1039</v>
      </c>
      <c r="Q135" s="15">
        <v>45292</v>
      </c>
      <c r="R135" s="15">
        <v>45372</v>
      </c>
      <c r="S135" s="13" t="s">
        <v>1039</v>
      </c>
      <c r="T135" s="13" t="s">
        <v>1040</v>
      </c>
      <c r="U135" s="30">
        <v>986</v>
      </c>
    </row>
    <row r="136" spans="1:21" ht="18" x14ac:dyDescent="0.25">
      <c r="A136" s="13" t="s">
        <v>878</v>
      </c>
      <c r="B136" s="13" t="s">
        <v>25</v>
      </c>
      <c r="C136" s="13" t="s">
        <v>1328</v>
      </c>
      <c r="D136" s="13" t="s">
        <v>1506</v>
      </c>
      <c r="E136" s="13" t="s">
        <v>1260</v>
      </c>
      <c r="F136" s="13" t="s">
        <v>1507</v>
      </c>
      <c r="G136" s="13" t="s">
        <v>1090</v>
      </c>
      <c r="H136" s="15">
        <v>33746</v>
      </c>
      <c r="I136" s="13" t="str">
        <f t="shared" si="2"/>
        <v>LURM920522</v>
      </c>
      <c r="J136" s="13" t="s">
        <v>1508</v>
      </c>
      <c r="K136" s="13" t="s">
        <v>1503</v>
      </c>
      <c r="L136" s="13">
        <v>38713</v>
      </c>
      <c r="M136" s="13"/>
      <c r="N136" s="13"/>
      <c r="O136" s="13" t="s">
        <v>1038</v>
      </c>
      <c r="P136" s="13" t="s">
        <v>1039</v>
      </c>
      <c r="Q136" s="15">
        <v>45292</v>
      </c>
      <c r="R136" s="15">
        <v>45372</v>
      </c>
      <c r="S136" s="13" t="s">
        <v>1039</v>
      </c>
      <c r="T136" s="13" t="s">
        <v>1040</v>
      </c>
      <c r="U136" s="30">
        <v>986</v>
      </c>
    </row>
    <row r="137" spans="1:21" ht="18" x14ac:dyDescent="0.25">
      <c r="A137" s="13" t="s">
        <v>883</v>
      </c>
      <c r="B137" s="13" t="s">
        <v>25</v>
      </c>
      <c r="C137" s="13" t="s">
        <v>1509</v>
      </c>
      <c r="D137" s="13" t="s">
        <v>1260</v>
      </c>
      <c r="E137" s="13" t="s">
        <v>1510</v>
      </c>
      <c r="F137" s="13" t="s">
        <v>1511</v>
      </c>
      <c r="G137" s="13" t="s">
        <v>1035</v>
      </c>
      <c r="H137" s="15">
        <v>25846</v>
      </c>
      <c r="I137" s="13" t="str">
        <f t="shared" si="2"/>
        <v>RUUT701005</v>
      </c>
      <c r="J137" s="13" t="s">
        <v>1512</v>
      </c>
      <c r="K137" s="13" t="s">
        <v>1503</v>
      </c>
      <c r="L137" s="13">
        <v>38713</v>
      </c>
      <c r="M137" s="13"/>
      <c r="N137" s="13"/>
      <c r="O137" s="13" t="s">
        <v>1038</v>
      </c>
      <c r="P137" s="13" t="s">
        <v>1039</v>
      </c>
      <c r="Q137" s="15">
        <v>45292</v>
      </c>
      <c r="R137" s="15">
        <v>45372</v>
      </c>
      <c r="S137" s="13" t="s">
        <v>1039</v>
      </c>
      <c r="T137" s="13" t="s">
        <v>1040</v>
      </c>
      <c r="U137" s="30">
        <v>986</v>
      </c>
    </row>
    <row r="138" spans="1:21" ht="18" x14ac:dyDescent="0.25">
      <c r="A138" s="13" t="s">
        <v>886</v>
      </c>
      <c r="B138" s="13" t="s">
        <v>25</v>
      </c>
      <c r="C138" s="13" t="s">
        <v>1513</v>
      </c>
      <c r="D138" s="13" t="s">
        <v>1514</v>
      </c>
      <c r="E138" s="13" t="s">
        <v>1515</v>
      </c>
      <c r="F138" s="13" t="s">
        <v>1516</v>
      </c>
      <c r="G138" s="13" t="s">
        <v>1090</v>
      </c>
      <c r="H138" s="15">
        <v>29231</v>
      </c>
      <c r="I138" s="13" t="str">
        <f t="shared" si="2"/>
        <v>MOPL800111</v>
      </c>
      <c r="J138" s="13" t="s">
        <v>1517</v>
      </c>
      <c r="K138" s="13" t="s">
        <v>1503</v>
      </c>
      <c r="L138" s="13">
        <v>38713</v>
      </c>
      <c r="M138" s="13">
        <v>4615670829</v>
      </c>
      <c r="N138" s="13"/>
      <c r="O138" s="13" t="s">
        <v>1038</v>
      </c>
      <c r="P138" s="13" t="s">
        <v>1039</v>
      </c>
      <c r="Q138" s="15">
        <v>45292</v>
      </c>
      <c r="R138" s="15">
        <v>45372</v>
      </c>
      <c r="S138" s="13" t="s">
        <v>1039</v>
      </c>
      <c r="T138" s="13" t="s">
        <v>1040</v>
      </c>
      <c r="U138" s="30">
        <v>986</v>
      </c>
    </row>
    <row r="139" spans="1:21" ht="18" x14ac:dyDescent="0.25">
      <c r="A139" s="13" t="s">
        <v>891</v>
      </c>
      <c r="B139" s="13" t="s">
        <v>25</v>
      </c>
      <c r="C139" s="13" t="s">
        <v>1518</v>
      </c>
      <c r="D139" s="13" t="s">
        <v>1514</v>
      </c>
      <c r="E139" s="13" t="s">
        <v>1519</v>
      </c>
      <c r="F139" s="13" t="s">
        <v>1520</v>
      </c>
      <c r="G139" s="13" t="s">
        <v>1035</v>
      </c>
      <c r="H139" s="15">
        <v>35692</v>
      </c>
      <c r="I139" s="13" t="str">
        <f t="shared" si="2"/>
        <v>MOFT970919</v>
      </c>
      <c r="J139" s="13" t="s">
        <v>1521</v>
      </c>
      <c r="K139" s="13" t="s">
        <v>1522</v>
      </c>
      <c r="L139" s="13">
        <v>38725</v>
      </c>
      <c r="M139" s="13"/>
      <c r="N139" s="13"/>
      <c r="O139" s="13" t="s">
        <v>1038</v>
      </c>
      <c r="P139" s="13" t="s">
        <v>1039</v>
      </c>
      <c r="Q139" s="15">
        <v>45292</v>
      </c>
      <c r="R139" s="15">
        <v>45372</v>
      </c>
      <c r="S139" s="13" t="s">
        <v>1039</v>
      </c>
      <c r="T139" s="13" t="s">
        <v>1040</v>
      </c>
      <c r="U139" s="30">
        <v>986</v>
      </c>
    </row>
    <row r="140" spans="1:21" ht="18" x14ac:dyDescent="0.25">
      <c r="A140" s="13" t="s">
        <v>896</v>
      </c>
      <c r="B140" s="13" t="s">
        <v>25</v>
      </c>
      <c r="C140" s="13" t="s">
        <v>1523</v>
      </c>
      <c r="D140" s="13" t="s">
        <v>1260</v>
      </c>
      <c r="E140" s="13" t="s">
        <v>1510</v>
      </c>
      <c r="F140" s="13" t="s">
        <v>1524</v>
      </c>
      <c r="G140" s="13" t="s">
        <v>1035</v>
      </c>
      <c r="H140" s="15">
        <v>24306</v>
      </c>
      <c r="I140" s="13" t="str">
        <f t="shared" si="2"/>
        <v>RUUJ660718</v>
      </c>
      <c r="J140" s="13" t="s">
        <v>1525</v>
      </c>
      <c r="K140" s="13" t="s">
        <v>1522</v>
      </c>
      <c r="L140" s="13">
        <v>38725</v>
      </c>
      <c r="M140" s="13"/>
      <c r="N140" s="13"/>
      <c r="O140" s="13" t="s">
        <v>1038</v>
      </c>
      <c r="P140" s="13" t="s">
        <v>1039</v>
      </c>
      <c r="Q140" s="15">
        <v>45292</v>
      </c>
      <c r="R140" s="15">
        <v>45372</v>
      </c>
      <c r="S140" s="13" t="s">
        <v>1039</v>
      </c>
      <c r="T140" s="13" t="s">
        <v>1040</v>
      </c>
      <c r="U140" s="30">
        <v>986</v>
      </c>
    </row>
    <row r="141" spans="1:21" ht="18" x14ac:dyDescent="0.25">
      <c r="A141" s="13" t="s">
        <v>901</v>
      </c>
      <c r="B141" s="13" t="s">
        <v>25</v>
      </c>
      <c r="C141" s="13" t="s">
        <v>1526</v>
      </c>
      <c r="D141" s="13" t="s">
        <v>1043</v>
      </c>
      <c r="E141" s="13" t="s">
        <v>1251</v>
      </c>
      <c r="F141" s="13" t="s">
        <v>1527</v>
      </c>
      <c r="G141" s="13" t="s">
        <v>1035</v>
      </c>
      <c r="H141" s="15">
        <v>24529</v>
      </c>
      <c r="I141" s="13" t="str">
        <f t="shared" si="2"/>
        <v>RIMC670226</v>
      </c>
      <c r="J141" s="13" t="s">
        <v>1528</v>
      </c>
      <c r="K141" s="13" t="s">
        <v>1522</v>
      </c>
      <c r="L141" s="13">
        <v>38725</v>
      </c>
      <c r="M141" s="13"/>
      <c r="N141" s="13"/>
      <c r="O141" s="13" t="s">
        <v>1038</v>
      </c>
      <c r="P141" s="13" t="s">
        <v>1039</v>
      </c>
      <c r="Q141" s="15">
        <v>45292</v>
      </c>
      <c r="R141" s="15">
        <v>45372</v>
      </c>
      <c r="S141" s="13" t="s">
        <v>1039</v>
      </c>
      <c r="T141" s="13" t="s">
        <v>1040</v>
      </c>
      <c r="U141" s="30">
        <v>986</v>
      </c>
    </row>
    <row r="142" spans="1:21" ht="18" x14ac:dyDescent="0.25">
      <c r="A142" s="13" t="s">
        <v>905</v>
      </c>
      <c r="B142" s="13" t="s">
        <v>25</v>
      </c>
      <c r="C142" s="13" t="s">
        <v>1529</v>
      </c>
      <c r="D142" s="13" t="s">
        <v>1156</v>
      </c>
      <c r="E142" s="13" t="s">
        <v>1047</v>
      </c>
      <c r="F142" s="13" t="s">
        <v>830</v>
      </c>
      <c r="G142" s="13" t="s">
        <v>1035</v>
      </c>
      <c r="H142" s="15">
        <v>26015</v>
      </c>
      <c r="I142" s="13" t="str">
        <f t="shared" si="2"/>
        <v>LOAR710323</v>
      </c>
      <c r="J142" s="13" t="s">
        <v>1530</v>
      </c>
      <c r="K142" s="13" t="s">
        <v>1522</v>
      </c>
      <c r="L142" s="13">
        <v>38725</v>
      </c>
      <c r="M142" s="13"/>
      <c r="N142" s="13"/>
      <c r="O142" s="13" t="s">
        <v>1038</v>
      </c>
      <c r="P142" s="13" t="s">
        <v>1039</v>
      </c>
      <c r="Q142" s="15">
        <v>45292</v>
      </c>
      <c r="R142" s="15">
        <v>45372</v>
      </c>
      <c r="S142" s="13" t="s">
        <v>1039</v>
      </c>
      <c r="T142" s="13" t="s">
        <v>1040</v>
      </c>
      <c r="U142" s="30">
        <v>986</v>
      </c>
    </row>
    <row r="143" spans="1:21" ht="18" x14ac:dyDescent="0.25">
      <c r="A143" s="13" t="s">
        <v>910</v>
      </c>
      <c r="B143" s="13" t="s">
        <v>25</v>
      </c>
      <c r="C143" s="13" t="s">
        <v>1302</v>
      </c>
      <c r="D143" s="13" t="s">
        <v>1043</v>
      </c>
      <c r="E143" s="13" t="s">
        <v>1260</v>
      </c>
      <c r="F143" s="13" t="s">
        <v>1531</v>
      </c>
      <c r="G143" s="13" t="s">
        <v>1035</v>
      </c>
      <c r="H143" s="15">
        <v>34914</v>
      </c>
      <c r="I143" s="13" t="str">
        <f t="shared" si="2"/>
        <v>RIRA950803</v>
      </c>
      <c r="J143" s="13" t="s">
        <v>1532</v>
      </c>
      <c r="K143" s="13" t="s">
        <v>1522</v>
      </c>
      <c r="L143" s="13">
        <v>38725</v>
      </c>
      <c r="M143" s="13"/>
      <c r="N143" s="13"/>
      <c r="O143" s="13" t="s">
        <v>1038</v>
      </c>
      <c r="P143" s="13" t="s">
        <v>1039</v>
      </c>
      <c r="Q143" s="15">
        <v>45292</v>
      </c>
      <c r="R143" s="15">
        <v>45372</v>
      </c>
      <c r="S143" s="13" t="s">
        <v>1039</v>
      </c>
      <c r="T143" s="13" t="s">
        <v>1040</v>
      </c>
      <c r="U143" s="30">
        <v>986</v>
      </c>
    </row>
    <row r="144" spans="1:21" ht="18" x14ac:dyDescent="0.25">
      <c r="A144" s="13" t="s">
        <v>914</v>
      </c>
      <c r="B144" s="13" t="s">
        <v>25</v>
      </c>
      <c r="C144" s="13" t="s">
        <v>1533</v>
      </c>
      <c r="D144" s="13" t="s">
        <v>1260</v>
      </c>
      <c r="E144" s="13" t="s">
        <v>1126</v>
      </c>
      <c r="F144" s="13" t="s">
        <v>1534</v>
      </c>
      <c r="G144" s="13" t="s">
        <v>1035</v>
      </c>
      <c r="H144" s="15">
        <v>24320</v>
      </c>
      <c r="I144" s="13" t="str">
        <f t="shared" si="2"/>
        <v>RURM660801</v>
      </c>
      <c r="J144" s="13" t="s">
        <v>1535</v>
      </c>
      <c r="K144" s="13" t="s">
        <v>1522</v>
      </c>
      <c r="L144" s="13">
        <v>38725</v>
      </c>
      <c r="M144" s="13"/>
      <c r="N144" s="13"/>
      <c r="O144" s="13" t="s">
        <v>1038</v>
      </c>
      <c r="P144" s="13" t="s">
        <v>1039</v>
      </c>
      <c r="Q144" s="15">
        <v>45292</v>
      </c>
      <c r="R144" s="15">
        <v>45372</v>
      </c>
      <c r="S144" s="13" t="s">
        <v>1039</v>
      </c>
      <c r="T144" s="13" t="s">
        <v>1040</v>
      </c>
      <c r="U144" s="30">
        <v>986</v>
      </c>
    </row>
    <row r="145" spans="1:21" ht="18" x14ac:dyDescent="0.25">
      <c r="A145" s="13" t="s">
        <v>919</v>
      </c>
      <c r="B145" s="13" t="s">
        <v>25</v>
      </c>
      <c r="C145" s="13" t="s">
        <v>1536</v>
      </c>
      <c r="D145" s="13" t="s">
        <v>1519</v>
      </c>
      <c r="E145" s="13" t="s">
        <v>1335</v>
      </c>
      <c r="F145" s="13" t="s">
        <v>1537</v>
      </c>
      <c r="G145" s="13" t="s">
        <v>1035</v>
      </c>
      <c r="H145" s="15">
        <v>26813</v>
      </c>
      <c r="I145" s="13" t="str">
        <f t="shared" si="2"/>
        <v>FEVR730529</v>
      </c>
      <c r="J145" s="13" t="s">
        <v>1538</v>
      </c>
      <c r="K145" s="13" t="s">
        <v>1522</v>
      </c>
      <c r="L145" s="13">
        <v>38725</v>
      </c>
      <c r="M145" s="13"/>
      <c r="N145" s="13"/>
      <c r="O145" s="13" t="s">
        <v>1038</v>
      </c>
      <c r="P145" s="13" t="s">
        <v>1039</v>
      </c>
      <c r="Q145" s="15">
        <v>45292</v>
      </c>
      <c r="R145" s="15">
        <v>45372</v>
      </c>
      <c r="S145" s="13" t="s">
        <v>1039</v>
      </c>
      <c r="T145" s="13" t="s">
        <v>1040</v>
      </c>
      <c r="U145" s="30">
        <v>986</v>
      </c>
    </row>
    <row r="146" spans="1:21" ht="18" x14ac:dyDescent="0.25">
      <c r="A146" s="13" t="s">
        <v>923</v>
      </c>
      <c r="B146" s="13" t="s">
        <v>25</v>
      </c>
      <c r="C146" s="13" t="s">
        <v>1539</v>
      </c>
      <c r="D146" s="13" t="s">
        <v>1251</v>
      </c>
      <c r="E146" s="13" t="s">
        <v>1540</v>
      </c>
      <c r="F146" s="13" t="s">
        <v>1541</v>
      </c>
      <c r="G146" s="13" t="s">
        <v>1035</v>
      </c>
      <c r="H146" s="15">
        <v>35758</v>
      </c>
      <c r="I146" s="13" t="str">
        <f t="shared" si="2"/>
        <v>MAGA971124</v>
      </c>
      <c r="J146" s="13" t="s">
        <v>1542</v>
      </c>
      <c r="K146" s="13" t="s">
        <v>1543</v>
      </c>
      <c r="L146" s="13">
        <v>38717</v>
      </c>
      <c r="M146" s="13"/>
      <c r="N146" s="13"/>
      <c r="O146" s="13" t="s">
        <v>1038</v>
      </c>
      <c r="P146" s="13" t="s">
        <v>1039</v>
      </c>
      <c r="Q146" s="15">
        <v>45292</v>
      </c>
      <c r="R146" s="15">
        <v>45372</v>
      </c>
      <c r="S146" s="13" t="s">
        <v>1039</v>
      </c>
      <c r="T146" s="13" t="s">
        <v>1040</v>
      </c>
      <c r="U146" s="30">
        <v>986</v>
      </c>
    </row>
    <row r="147" spans="1:21" ht="18" x14ac:dyDescent="0.25">
      <c r="A147" s="13" t="s">
        <v>929</v>
      </c>
      <c r="B147" s="13" t="s">
        <v>25</v>
      </c>
      <c r="C147" s="13" t="s">
        <v>1486</v>
      </c>
      <c r="D147" s="13" t="s">
        <v>1487</v>
      </c>
      <c r="E147" s="13" t="s">
        <v>1111</v>
      </c>
      <c r="F147" s="13" t="s">
        <v>1488</v>
      </c>
      <c r="G147" s="13" t="s">
        <v>1035</v>
      </c>
      <c r="H147" s="15">
        <v>24696</v>
      </c>
      <c r="I147" s="13" t="str">
        <f t="shared" si="2"/>
        <v>RAJC670812</v>
      </c>
      <c r="J147" s="13" t="s">
        <v>1544</v>
      </c>
      <c r="K147" s="13" t="s">
        <v>1543</v>
      </c>
      <c r="L147" s="13">
        <v>38717</v>
      </c>
      <c r="M147" s="13"/>
      <c r="N147" s="13"/>
      <c r="O147" s="13" t="s">
        <v>1038</v>
      </c>
      <c r="P147" s="13" t="s">
        <v>1039</v>
      </c>
      <c r="Q147" s="15">
        <v>45292</v>
      </c>
      <c r="R147" s="15">
        <v>45372</v>
      </c>
      <c r="S147" s="13" t="s">
        <v>1039</v>
      </c>
      <c r="T147" s="13" t="s">
        <v>1040</v>
      </c>
      <c r="U147" s="30">
        <v>986</v>
      </c>
    </row>
    <row r="148" spans="1:21" ht="18" x14ac:dyDescent="0.25">
      <c r="A148" s="13" t="s">
        <v>933</v>
      </c>
      <c r="B148" s="13" t="s">
        <v>25</v>
      </c>
      <c r="C148" s="13" t="s">
        <v>1545</v>
      </c>
      <c r="D148" s="13" t="s">
        <v>1546</v>
      </c>
      <c r="E148" s="13" t="s">
        <v>1547</v>
      </c>
      <c r="F148" s="13" t="s">
        <v>1548</v>
      </c>
      <c r="G148" s="13" t="s">
        <v>1035</v>
      </c>
      <c r="H148" s="15">
        <v>32074</v>
      </c>
      <c r="I148" s="13" t="str">
        <f t="shared" si="2"/>
        <v>TARM881024</v>
      </c>
      <c r="J148" s="13" t="s">
        <v>1549</v>
      </c>
      <c r="K148" s="13" t="s">
        <v>1543</v>
      </c>
      <c r="L148" s="13">
        <v>38717</v>
      </c>
      <c r="M148" s="13"/>
      <c r="N148" s="13"/>
      <c r="O148" s="13" t="s">
        <v>1038</v>
      </c>
      <c r="P148" s="13" t="s">
        <v>1039</v>
      </c>
      <c r="Q148" s="15">
        <v>45292</v>
      </c>
      <c r="R148" s="15">
        <v>45372</v>
      </c>
      <c r="S148" s="13" t="s">
        <v>1039</v>
      </c>
      <c r="T148" s="13" t="s">
        <v>1040</v>
      </c>
      <c r="U148" s="30">
        <v>986</v>
      </c>
    </row>
    <row r="149" spans="1:21" ht="18" x14ac:dyDescent="0.25">
      <c r="A149" s="13" t="s">
        <v>939</v>
      </c>
      <c r="B149" s="13" t="s">
        <v>25</v>
      </c>
      <c r="C149" s="13" t="s">
        <v>1259</v>
      </c>
      <c r="D149" s="13" t="s">
        <v>1251</v>
      </c>
      <c r="E149" s="13" t="s">
        <v>1217</v>
      </c>
      <c r="F149" s="13" t="s">
        <v>1550</v>
      </c>
      <c r="G149" s="13" t="s">
        <v>1035</v>
      </c>
      <c r="H149" s="15">
        <v>30977</v>
      </c>
      <c r="I149" s="13" t="str">
        <f t="shared" si="2"/>
        <v>MAHG841022</v>
      </c>
      <c r="J149" s="13" t="s">
        <v>1549</v>
      </c>
      <c r="K149" s="13" t="s">
        <v>1543</v>
      </c>
      <c r="L149" s="13">
        <v>38717</v>
      </c>
      <c r="M149" s="13"/>
      <c r="N149" s="13"/>
      <c r="O149" s="13" t="s">
        <v>1038</v>
      </c>
      <c r="P149" s="13" t="s">
        <v>1039</v>
      </c>
      <c r="Q149" s="15">
        <v>45292</v>
      </c>
      <c r="R149" s="15">
        <v>45372</v>
      </c>
      <c r="S149" s="13" t="s">
        <v>1039</v>
      </c>
      <c r="T149" s="13" t="s">
        <v>1040</v>
      </c>
      <c r="U149" s="30">
        <v>986</v>
      </c>
    </row>
    <row r="150" spans="1:21" ht="18" x14ac:dyDescent="0.25">
      <c r="A150" s="13" t="s">
        <v>943</v>
      </c>
      <c r="B150" s="13" t="s">
        <v>25</v>
      </c>
      <c r="C150" s="13" t="s">
        <v>1174</v>
      </c>
      <c r="D150" s="13" t="s">
        <v>1071</v>
      </c>
      <c r="E150" s="13" t="s">
        <v>1126</v>
      </c>
      <c r="F150" s="13" t="s">
        <v>1551</v>
      </c>
      <c r="G150" s="13" t="s">
        <v>1035</v>
      </c>
      <c r="H150" s="15">
        <v>22859</v>
      </c>
      <c r="I150" s="13" t="str">
        <f t="shared" si="2"/>
        <v>GARA620801</v>
      </c>
      <c r="J150" s="13" t="s">
        <v>1552</v>
      </c>
      <c r="K150" s="13" t="s">
        <v>1543</v>
      </c>
      <c r="L150" s="13">
        <v>38717</v>
      </c>
      <c r="M150" s="13"/>
      <c r="N150" s="13"/>
      <c r="O150" s="13" t="s">
        <v>1038</v>
      </c>
      <c r="P150" s="13" t="s">
        <v>1039</v>
      </c>
      <c r="Q150" s="15">
        <v>45292</v>
      </c>
      <c r="R150" s="15">
        <v>45372</v>
      </c>
      <c r="S150" s="13" t="s">
        <v>1039</v>
      </c>
      <c r="T150" s="13" t="s">
        <v>1040</v>
      </c>
      <c r="U150" s="30">
        <v>986</v>
      </c>
    </row>
    <row r="151" spans="1:21" ht="18" x14ac:dyDescent="0.25">
      <c r="A151" s="13" t="s">
        <v>948</v>
      </c>
      <c r="B151" s="13" t="s">
        <v>25</v>
      </c>
      <c r="C151" s="13" t="s">
        <v>1553</v>
      </c>
      <c r="D151" s="13" t="s">
        <v>1546</v>
      </c>
      <c r="E151" s="13" t="s">
        <v>1105</v>
      </c>
      <c r="F151" s="13" t="s">
        <v>1554</v>
      </c>
      <c r="G151" s="13" t="s">
        <v>1035</v>
      </c>
      <c r="H151" s="15">
        <v>31083</v>
      </c>
      <c r="I151" s="13" t="str">
        <f t="shared" si="2"/>
        <v>TAPJ850205</v>
      </c>
      <c r="J151" s="13" t="s">
        <v>1544</v>
      </c>
      <c r="K151" s="13" t="s">
        <v>1543</v>
      </c>
      <c r="L151" s="13">
        <v>38717</v>
      </c>
      <c r="M151" s="13"/>
      <c r="N151" s="13"/>
      <c r="O151" s="13" t="s">
        <v>1038</v>
      </c>
      <c r="P151" s="13" t="s">
        <v>1039</v>
      </c>
      <c r="Q151" s="15">
        <v>45292</v>
      </c>
      <c r="R151" s="15">
        <v>45372</v>
      </c>
      <c r="S151" s="13" t="s">
        <v>1039</v>
      </c>
      <c r="T151" s="13" t="s">
        <v>1040</v>
      </c>
      <c r="U151" s="30">
        <v>986</v>
      </c>
    </row>
    <row r="152" spans="1:21" ht="18" x14ac:dyDescent="0.25">
      <c r="A152" s="13" t="s">
        <v>952</v>
      </c>
      <c r="B152" s="13" t="s">
        <v>25</v>
      </c>
      <c r="C152" s="13" t="s">
        <v>1555</v>
      </c>
      <c r="D152" s="13" t="s">
        <v>1156</v>
      </c>
      <c r="E152" s="13" t="s">
        <v>1556</v>
      </c>
      <c r="F152" s="13" t="s">
        <v>1557</v>
      </c>
      <c r="G152" s="13" t="s">
        <v>1035</v>
      </c>
      <c r="H152" s="15">
        <v>35290</v>
      </c>
      <c r="I152" s="13" t="str">
        <f t="shared" si="2"/>
        <v>LOAM960813</v>
      </c>
      <c r="J152" s="13" t="s">
        <v>1558</v>
      </c>
      <c r="K152" s="13" t="s">
        <v>1543</v>
      </c>
      <c r="L152" s="13">
        <v>38717</v>
      </c>
      <c r="M152" s="13"/>
      <c r="N152" s="13"/>
      <c r="O152" s="13" t="s">
        <v>1038</v>
      </c>
      <c r="P152" s="13" t="s">
        <v>1039</v>
      </c>
      <c r="Q152" s="15">
        <v>45292</v>
      </c>
      <c r="R152" s="15">
        <v>45372</v>
      </c>
      <c r="S152" s="13" t="s">
        <v>1039</v>
      </c>
      <c r="T152" s="13" t="s">
        <v>1040</v>
      </c>
      <c r="U152" s="30">
        <v>986</v>
      </c>
    </row>
    <row r="153" spans="1:21" ht="18" x14ac:dyDescent="0.25">
      <c r="A153" s="13" t="s">
        <v>957</v>
      </c>
      <c r="B153" s="13" t="s">
        <v>25</v>
      </c>
      <c r="C153" s="13" t="s">
        <v>1559</v>
      </c>
      <c r="D153" s="13" t="s">
        <v>1156</v>
      </c>
      <c r="E153" s="13" t="s">
        <v>1063</v>
      </c>
      <c r="F153" s="13" t="s">
        <v>1560</v>
      </c>
      <c r="G153" s="13" t="s">
        <v>1035</v>
      </c>
      <c r="H153" s="15">
        <v>25256</v>
      </c>
      <c r="I153" s="13" t="str">
        <f t="shared" si="2"/>
        <v>LOTR690222</v>
      </c>
      <c r="J153" s="13" t="s">
        <v>1561</v>
      </c>
      <c r="K153" s="13" t="s">
        <v>1543</v>
      </c>
      <c r="L153" s="13">
        <v>38717</v>
      </c>
      <c r="M153" s="13"/>
      <c r="N153" s="13"/>
      <c r="O153" s="13" t="s">
        <v>1038</v>
      </c>
      <c r="P153" s="13" t="s">
        <v>1039</v>
      </c>
      <c r="Q153" s="15">
        <v>45292</v>
      </c>
      <c r="R153" s="15">
        <v>45372</v>
      </c>
      <c r="S153" s="13" t="s">
        <v>1039</v>
      </c>
      <c r="T153" s="13" t="s">
        <v>1040</v>
      </c>
      <c r="U153" s="30">
        <v>986</v>
      </c>
    </row>
    <row r="154" spans="1:21" ht="18" x14ac:dyDescent="0.25">
      <c r="A154" s="13" t="s">
        <v>961</v>
      </c>
      <c r="B154" s="13" t="s">
        <v>25</v>
      </c>
      <c r="C154" s="13" t="s">
        <v>1562</v>
      </c>
      <c r="D154" s="13" t="s">
        <v>1156</v>
      </c>
      <c r="E154" s="13" t="s">
        <v>1088</v>
      </c>
      <c r="F154" s="13" t="s">
        <v>1563</v>
      </c>
      <c r="G154" s="13" t="s">
        <v>1035</v>
      </c>
      <c r="H154" s="15">
        <v>22132</v>
      </c>
      <c r="I154" s="13" t="str">
        <f t="shared" si="2"/>
        <v>LOGV600804</v>
      </c>
      <c r="J154" s="13" t="s">
        <v>1564</v>
      </c>
      <c r="K154" s="13" t="s">
        <v>1543</v>
      </c>
      <c r="L154" s="13">
        <v>38717</v>
      </c>
      <c r="M154" s="13"/>
      <c r="N154" s="13"/>
      <c r="O154" s="13" t="s">
        <v>1038</v>
      </c>
      <c r="P154" s="13" t="s">
        <v>1039</v>
      </c>
      <c r="Q154" s="15">
        <v>45292</v>
      </c>
      <c r="R154" s="15">
        <v>45372</v>
      </c>
      <c r="S154" s="13" t="s">
        <v>1039</v>
      </c>
      <c r="T154" s="13" t="s">
        <v>1040</v>
      </c>
      <c r="U154" s="30">
        <v>986</v>
      </c>
    </row>
    <row r="155" spans="1:21" ht="18" x14ac:dyDescent="0.25">
      <c r="A155" s="13" t="s">
        <v>965</v>
      </c>
      <c r="B155" s="13" t="s">
        <v>25</v>
      </c>
      <c r="C155" s="13" t="s">
        <v>1409</v>
      </c>
      <c r="D155" s="13" t="s">
        <v>1565</v>
      </c>
      <c r="E155" s="13" t="s">
        <v>1273</v>
      </c>
      <c r="F155" s="13" t="s">
        <v>1566</v>
      </c>
      <c r="G155" s="13" t="s">
        <v>1035</v>
      </c>
      <c r="H155" s="15">
        <v>18933</v>
      </c>
      <c r="I155" s="13" t="str">
        <f t="shared" si="2"/>
        <v>AAML511101</v>
      </c>
      <c r="J155" s="13" t="s">
        <v>1567</v>
      </c>
      <c r="K155" s="13" t="s">
        <v>1543</v>
      </c>
      <c r="L155" s="13">
        <v>38717</v>
      </c>
      <c r="M155" s="13"/>
      <c r="N155" s="13"/>
      <c r="O155" s="13" t="s">
        <v>1038</v>
      </c>
      <c r="P155" s="13" t="s">
        <v>1039</v>
      </c>
      <c r="Q155" s="15">
        <v>45292</v>
      </c>
      <c r="R155" s="15">
        <v>45372</v>
      </c>
      <c r="S155" s="13" t="s">
        <v>1039</v>
      </c>
      <c r="T155" s="13" t="s">
        <v>1040</v>
      </c>
      <c r="U155" s="30">
        <v>986</v>
      </c>
    </row>
    <row r="156" spans="1:21" ht="18" x14ac:dyDescent="0.25">
      <c r="A156" s="13" t="s">
        <v>970</v>
      </c>
      <c r="B156" s="13" t="s">
        <v>25</v>
      </c>
      <c r="C156" s="13" t="s">
        <v>1568</v>
      </c>
      <c r="D156" s="13" t="s">
        <v>1569</v>
      </c>
      <c r="E156" s="13" t="s">
        <v>1062</v>
      </c>
      <c r="F156" s="13" t="s">
        <v>1570</v>
      </c>
      <c r="G156" s="13" t="s">
        <v>1035</v>
      </c>
      <c r="H156" s="15">
        <v>31262</v>
      </c>
      <c r="I156" s="13" t="str">
        <f t="shared" si="2"/>
        <v>PACC850803</v>
      </c>
      <c r="J156" s="13" t="s">
        <v>1571</v>
      </c>
      <c r="K156" s="13" t="s">
        <v>1572</v>
      </c>
      <c r="L156" s="13">
        <v>38700</v>
      </c>
      <c r="M156" s="13">
        <v>4662125874</v>
      </c>
      <c r="N156" s="13"/>
      <c r="O156" s="13" t="s">
        <v>1038</v>
      </c>
      <c r="P156" s="13" t="s">
        <v>1039</v>
      </c>
      <c r="Q156" s="15">
        <v>45292</v>
      </c>
      <c r="R156" s="15">
        <v>45372</v>
      </c>
      <c r="S156" s="13" t="s">
        <v>1039</v>
      </c>
      <c r="T156" s="13" t="s">
        <v>1040</v>
      </c>
      <c r="U156" s="30">
        <v>986</v>
      </c>
    </row>
    <row r="157" spans="1:21" ht="18" x14ac:dyDescent="0.25">
      <c r="A157" s="13" t="s">
        <v>975</v>
      </c>
      <c r="B157" s="13" t="s">
        <v>25</v>
      </c>
      <c r="C157" s="13" t="s">
        <v>1536</v>
      </c>
      <c r="D157" s="13" t="s">
        <v>1083</v>
      </c>
      <c r="E157" s="13" t="s">
        <v>1126</v>
      </c>
      <c r="F157" s="13" t="s">
        <v>1573</v>
      </c>
      <c r="G157" s="13" t="s">
        <v>1035</v>
      </c>
      <c r="H157" s="15">
        <v>22845</v>
      </c>
      <c r="I157" s="13" t="str">
        <f t="shared" si="2"/>
        <v>MERR620718</v>
      </c>
      <c r="J157" s="13" t="s">
        <v>1544</v>
      </c>
      <c r="K157" s="13" t="s">
        <v>1572</v>
      </c>
      <c r="L157" s="13">
        <v>38700</v>
      </c>
      <c r="M157" s="13">
        <v>4664518035</v>
      </c>
      <c r="N157" s="13"/>
      <c r="O157" s="13" t="s">
        <v>1038</v>
      </c>
      <c r="P157" s="13" t="s">
        <v>1039</v>
      </c>
      <c r="Q157" s="15">
        <v>45292</v>
      </c>
      <c r="R157" s="15">
        <v>45372</v>
      </c>
      <c r="S157" s="13" t="s">
        <v>1039</v>
      </c>
      <c r="T157" s="13" t="s">
        <v>1040</v>
      </c>
      <c r="U157" s="30">
        <v>986</v>
      </c>
    </row>
    <row r="158" spans="1:21" ht="18" x14ac:dyDescent="0.25">
      <c r="A158" s="13" t="s">
        <v>979</v>
      </c>
      <c r="B158" s="13" t="s">
        <v>25</v>
      </c>
      <c r="C158" s="13" t="s">
        <v>1574</v>
      </c>
      <c r="D158" s="13" t="s">
        <v>1071</v>
      </c>
      <c r="E158" s="13" t="s">
        <v>1343</v>
      </c>
      <c r="F158" s="13" t="s">
        <v>1575</v>
      </c>
      <c r="G158" s="13" t="s">
        <v>1035</v>
      </c>
      <c r="H158" s="15">
        <v>28049</v>
      </c>
      <c r="I158" s="13" t="str">
        <f t="shared" si="2"/>
        <v>PACN761016</v>
      </c>
      <c r="J158" s="13" t="s">
        <v>1576</v>
      </c>
      <c r="K158" s="13" t="s">
        <v>1572</v>
      </c>
      <c r="L158" s="13">
        <v>38700</v>
      </c>
      <c r="M158" s="13">
        <v>4661018812</v>
      </c>
      <c r="N158" s="13"/>
      <c r="O158" s="13" t="s">
        <v>1038</v>
      </c>
      <c r="P158" s="13" t="s">
        <v>1039</v>
      </c>
      <c r="Q158" s="15">
        <v>45292</v>
      </c>
      <c r="R158" s="15">
        <v>45372</v>
      </c>
      <c r="S158" s="13" t="s">
        <v>1039</v>
      </c>
      <c r="T158" s="13" t="s">
        <v>1040</v>
      </c>
      <c r="U158" s="30">
        <v>986</v>
      </c>
    </row>
    <row r="159" spans="1:21" ht="18" x14ac:dyDescent="0.25">
      <c r="A159" s="13" t="s">
        <v>984</v>
      </c>
      <c r="B159" s="13" t="s">
        <v>25</v>
      </c>
      <c r="C159" s="13" t="s">
        <v>1577</v>
      </c>
      <c r="D159" s="13" t="s">
        <v>1578</v>
      </c>
      <c r="E159" s="13" t="s">
        <v>1579</v>
      </c>
      <c r="F159" s="13" t="s">
        <v>1580</v>
      </c>
      <c r="G159" s="13" t="s">
        <v>1035</v>
      </c>
      <c r="H159" s="15">
        <v>25451</v>
      </c>
      <c r="I159" s="13" t="str">
        <f t="shared" si="2"/>
        <v>CAPO690905</v>
      </c>
      <c r="J159" s="13" t="s">
        <v>1544</v>
      </c>
      <c r="K159" s="13" t="s">
        <v>1572</v>
      </c>
      <c r="L159" s="13">
        <v>38700</v>
      </c>
      <c r="M159" s="13">
        <v>4664518329</v>
      </c>
      <c r="N159" s="13"/>
      <c r="O159" s="13" t="s">
        <v>1038</v>
      </c>
      <c r="P159" s="13" t="s">
        <v>1039</v>
      </c>
      <c r="Q159" s="15">
        <v>45292</v>
      </c>
      <c r="R159" s="15">
        <v>45372</v>
      </c>
      <c r="S159" s="13" t="s">
        <v>1039</v>
      </c>
      <c r="T159" s="13" t="s">
        <v>1040</v>
      </c>
      <c r="U159" s="30">
        <v>986</v>
      </c>
    </row>
    <row r="160" spans="1:21" ht="18" x14ac:dyDescent="0.25">
      <c r="A160" s="13" t="s">
        <v>989</v>
      </c>
      <c r="B160" s="13" t="s">
        <v>25</v>
      </c>
      <c r="C160" s="13" t="s">
        <v>1581</v>
      </c>
      <c r="D160" s="13" t="s">
        <v>1582</v>
      </c>
      <c r="E160" s="13" t="s">
        <v>1106</v>
      </c>
      <c r="F160" s="13" t="s">
        <v>1583</v>
      </c>
      <c r="G160" s="13" t="s">
        <v>1035</v>
      </c>
      <c r="H160" s="15">
        <v>37540</v>
      </c>
      <c r="I160" s="13" t="str">
        <f t="shared" si="2"/>
        <v>GAMB021011</v>
      </c>
      <c r="J160" s="13" t="s">
        <v>1584</v>
      </c>
      <c r="K160" s="13" t="s">
        <v>1572</v>
      </c>
      <c r="L160" s="13">
        <v>38700</v>
      </c>
      <c r="M160" s="13">
        <v>4661601618</v>
      </c>
      <c r="N160" s="13"/>
      <c r="O160" s="13" t="s">
        <v>1038</v>
      </c>
      <c r="P160" s="13" t="s">
        <v>1039</v>
      </c>
      <c r="Q160" s="15">
        <v>45292</v>
      </c>
      <c r="R160" s="15">
        <v>45372</v>
      </c>
      <c r="S160" s="13" t="s">
        <v>1039</v>
      </c>
      <c r="T160" s="13" t="s">
        <v>1040</v>
      </c>
      <c r="U160" s="30">
        <v>986</v>
      </c>
    </row>
    <row r="161" spans="1:21" ht="18" x14ac:dyDescent="0.25">
      <c r="A161" s="13" t="s">
        <v>993</v>
      </c>
      <c r="B161" s="13" t="s">
        <v>25</v>
      </c>
      <c r="C161" s="13" t="s">
        <v>1585</v>
      </c>
      <c r="D161" s="13" t="s">
        <v>1093</v>
      </c>
      <c r="E161" s="13" t="s">
        <v>1111</v>
      </c>
      <c r="F161" s="13" t="s">
        <v>1586</v>
      </c>
      <c r="G161" s="13" t="s">
        <v>1035</v>
      </c>
      <c r="H161" s="15">
        <v>28668</v>
      </c>
      <c r="I161" s="13" t="str">
        <f t="shared" si="2"/>
        <v>RAJS780627</v>
      </c>
      <c r="J161" s="13" t="s">
        <v>1587</v>
      </c>
      <c r="K161" s="13" t="s">
        <v>1572</v>
      </c>
      <c r="L161" s="13">
        <v>38700</v>
      </c>
      <c r="M161" s="13">
        <v>4661040346</v>
      </c>
      <c r="N161" s="13"/>
      <c r="O161" s="13" t="s">
        <v>1038</v>
      </c>
      <c r="P161" s="13" t="s">
        <v>1039</v>
      </c>
      <c r="Q161" s="15">
        <v>45292</v>
      </c>
      <c r="R161" s="15">
        <v>45372</v>
      </c>
      <c r="S161" s="13" t="s">
        <v>1039</v>
      </c>
      <c r="T161" s="13" t="s">
        <v>1040</v>
      </c>
      <c r="U161" s="30">
        <v>986</v>
      </c>
    </row>
    <row r="162" spans="1:21" ht="18" x14ac:dyDescent="0.25">
      <c r="A162" s="13" t="s">
        <v>997</v>
      </c>
      <c r="B162" s="13" t="s">
        <v>25</v>
      </c>
      <c r="C162" s="13" t="s">
        <v>1082</v>
      </c>
      <c r="D162" s="13" t="s">
        <v>1063</v>
      </c>
      <c r="E162" s="13" t="s">
        <v>1199</v>
      </c>
      <c r="F162" s="13" t="s">
        <v>1588</v>
      </c>
      <c r="G162" s="13" t="s">
        <v>1035</v>
      </c>
      <c r="H162" s="15">
        <v>27662</v>
      </c>
      <c r="I162" s="13" t="str">
        <f t="shared" si="2"/>
        <v>TIJA750925</v>
      </c>
      <c r="J162" s="13" t="s">
        <v>1589</v>
      </c>
      <c r="K162" s="13" t="s">
        <v>1590</v>
      </c>
      <c r="L162" s="13">
        <v>38708</v>
      </c>
      <c r="M162" s="13">
        <v>4662366063</v>
      </c>
      <c r="N162" s="13"/>
      <c r="O162" s="13" t="s">
        <v>1038</v>
      </c>
      <c r="P162" s="13" t="s">
        <v>1039</v>
      </c>
      <c r="Q162" s="15">
        <v>45292</v>
      </c>
      <c r="R162" s="15">
        <v>45372</v>
      </c>
      <c r="S162" s="13" t="s">
        <v>1039</v>
      </c>
      <c r="T162" s="13" t="s">
        <v>1040</v>
      </c>
      <c r="U162" s="30">
        <v>986</v>
      </c>
    </row>
    <row r="163" spans="1:21" ht="18" x14ac:dyDescent="0.25">
      <c r="A163" s="13" t="s">
        <v>1001</v>
      </c>
      <c r="B163" s="13" t="s">
        <v>25</v>
      </c>
      <c r="C163" s="13" t="s">
        <v>1209</v>
      </c>
      <c r="D163" s="13" t="s">
        <v>1063</v>
      </c>
      <c r="E163" s="13" t="s">
        <v>1111</v>
      </c>
      <c r="F163" s="13" t="s">
        <v>1591</v>
      </c>
      <c r="G163" s="13" t="s">
        <v>1035</v>
      </c>
      <c r="H163" s="15">
        <v>30368</v>
      </c>
      <c r="I163" s="13" t="str">
        <f t="shared" si="2"/>
        <v>TIJG830221</v>
      </c>
      <c r="J163" s="13" t="s">
        <v>1592</v>
      </c>
      <c r="K163" s="13" t="s">
        <v>1590</v>
      </c>
      <c r="L163" s="13">
        <v>38708</v>
      </c>
      <c r="M163" s="13">
        <v>4661254774</v>
      </c>
      <c r="N163" s="13"/>
      <c r="O163" s="13" t="s">
        <v>1038</v>
      </c>
      <c r="P163" s="13" t="s">
        <v>1039</v>
      </c>
      <c r="Q163" s="15">
        <v>45292</v>
      </c>
      <c r="R163" s="15">
        <v>45372</v>
      </c>
      <c r="S163" s="13" t="s">
        <v>1039</v>
      </c>
      <c r="T163" s="13" t="s">
        <v>1040</v>
      </c>
      <c r="U163" s="30">
        <v>986</v>
      </c>
    </row>
    <row r="164" spans="1:21" ht="18" x14ac:dyDescent="0.25">
      <c r="A164" s="13" t="s">
        <v>1005</v>
      </c>
      <c r="B164" s="13" t="s">
        <v>25</v>
      </c>
      <c r="C164" s="13" t="s">
        <v>1593</v>
      </c>
      <c r="D164" s="13" t="s">
        <v>1063</v>
      </c>
      <c r="E164" s="13" t="s">
        <v>1218</v>
      </c>
      <c r="F164" s="13" t="s">
        <v>1594</v>
      </c>
      <c r="G164" s="13" t="s">
        <v>1090</v>
      </c>
      <c r="H164" s="15">
        <v>17107</v>
      </c>
      <c r="I164" s="13" t="str">
        <f t="shared" si="2"/>
        <v>TILS461101</v>
      </c>
      <c r="J164" s="13" t="s">
        <v>1595</v>
      </c>
      <c r="K164" s="13" t="s">
        <v>1590</v>
      </c>
      <c r="L164" s="13">
        <v>38708</v>
      </c>
      <c r="M164" s="13">
        <v>4661264210</v>
      </c>
      <c r="N164" s="13"/>
      <c r="O164" s="13" t="s">
        <v>1038</v>
      </c>
      <c r="P164" s="13" t="s">
        <v>1039</v>
      </c>
      <c r="Q164" s="15">
        <v>45292</v>
      </c>
      <c r="R164" s="15">
        <v>45372</v>
      </c>
      <c r="S164" s="13" t="s">
        <v>1039</v>
      </c>
      <c r="T164" s="13" t="s">
        <v>1040</v>
      </c>
      <c r="U164" s="30">
        <v>986</v>
      </c>
    </row>
    <row r="165" spans="1:21" ht="18" x14ac:dyDescent="0.25">
      <c r="A165" s="13" t="s">
        <v>1010</v>
      </c>
      <c r="B165" s="13" t="s">
        <v>25</v>
      </c>
      <c r="C165" s="13" t="s">
        <v>1056</v>
      </c>
      <c r="D165" s="13" t="s">
        <v>1106</v>
      </c>
      <c r="E165" s="13" t="s">
        <v>1111</v>
      </c>
      <c r="F165" s="13" t="s">
        <v>1596</v>
      </c>
      <c r="G165" s="13" t="s">
        <v>1035</v>
      </c>
      <c r="H165" s="15">
        <v>28458</v>
      </c>
      <c r="I165" s="13" t="str">
        <f t="shared" si="2"/>
        <v>MOJC771129</v>
      </c>
      <c r="J165" s="13" t="s">
        <v>1597</v>
      </c>
      <c r="K165" s="13" t="s">
        <v>1590</v>
      </c>
      <c r="L165" s="13">
        <v>38708</v>
      </c>
      <c r="M165" s="13">
        <v>4661601618</v>
      </c>
      <c r="N165" s="13"/>
      <c r="O165" s="13" t="s">
        <v>1038</v>
      </c>
      <c r="P165" s="13" t="s">
        <v>1039</v>
      </c>
      <c r="Q165" s="15">
        <v>45292</v>
      </c>
      <c r="R165" s="15">
        <v>45372</v>
      </c>
      <c r="S165" s="13" t="s">
        <v>1039</v>
      </c>
      <c r="T165" s="13" t="s">
        <v>1040</v>
      </c>
      <c r="U165" s="30">
        <v>986</v>
      </c>
    </row>
    <row r="166" spans="1:21" ht="18" x14ac:dyDescent="0.25">
      <c r="A166" s="13" t="s">
        <v>1014</v>
      </c>
      <c r="B166" s="13" t="s">
        <v>25</v>
      </c>
      <c r="C166" s="13" t="s">
        <v>1598</v>
      </c>
      <c r="D166" s="13" t="s">
        <v>1251</v>
      </c>
      <c r="E166" s="13" t="s">
        <v>1218</v>
      </c>
      <c r="F166" s="13" t="s">
        <v>1599</v>
      </c>
      <c r="G166" s="13" t="s">
        <v>1035</v>
      </c>
      <c r="H166" s="15">
        <v>37588</v>
      </c>
      <c r="I166" s="13" t="str">
        <f t="shared" si="2"/>
        <v>MALM021128</v>
      </c>
      <c r="J166" s="13" t="s">
        <v>1600</v>
      </c>
      <c r="K166" s="13" t="s">
        <v>1590</v>
      </c>
      <c r="L166" s="13">
        <v>38708</v>
      </c>
      <c r="M166" s="13">
        <v>4661204637</v>
      </c>
      <c r="N166" s="13"/>
      <c r="O166" s="13" t="s">
        <v>1038</v>
      </c>
      <c r="P166" s="13" t="s">
        <v>1039</v>
      </c>
      <c r="Q166" s="15">
        <v>45292</v>
      </c>
      <c r="R166" s="15">
        <v>45372</v>
      </c>
      <c r="S166" s="13" t="s">
        <v>1039</v>
      </c>
      <c r="T166" s="13" t="s">
        <v>1040</v>
      </c>
      <c r="U166" s="30">
        <v>986</v>
      </c>
    </row>
    <row r="167" spans="1:21" ht="18" x14ac:dyDescent="0.25">
      <c r="A167" s="13" t="s">
        <v>1018</v>
      </c>
      <c r="B167" s="13" t="s">
        <v>25</v>
      </c>
      <c r="C167" s="13" t="s">
        <v>1290</v>
      </c>
      <c r="D167" s="13" t="s">
        <v>1299</v>
      </c>
      <c r="E167" s="13" t="s">
        <v>1106</v>
      </c>
      <c r="F167" s="13" t="s">
        <v>1601</v>
      </c>
      <c r="G167" s="13" t="s">
        <v>1035</v>
      </c>
      <c r="H167" s="15">
        <v>33232</v>
      </c>
      <c r="I167" s="13" t="str">
        <f t="shared" si="2"/>
        <v>BAML901225</v>
      </c>
      <c r="J167" s="13" t="s">
        <v>1602</v>
      </c>
      <c r="K167" s="13" t="s">
        <v>1590</v>
      </c>
      <c r="L167" s="13">
        <v>38708</v>
      </c>
      <c r="M167" s="13">
        <v>4661016350</v>
      </c>
      <c r="N167" s="13"/>
      <c r="O167" s="13" t="s">
        <v>1038</v>
      </c>
      <c r="P167" s="13" t="s">
        <v>1039</v>
      </c>
      <c r="Q167" s="15">
        <v>45292</v>
      </c>
      <c r="R167" s="15">
        <v>45372</v>
      </c>
      <c r="S167" s="13" t="s">
        <v>1039</v>
      </c>
      <c r="T167" s="13" t="s">
        <v>1040</v>
      </c>
      <c r="U167" s="30">
        <v>986</v>
      </c>
    </row>
    <row r="168" spans="1:21" ht="18" x14ac:dyDescent="0.25">
      <c r="A168" s="13" t="s">
        <v>1021</v>
      </c>
      <c r="B168" s="13" t="s">
        <v>25</v>
      </c>
      <c r="C168" s="13" t="s">
        <v>1250</v>
      </c>
      <c r="D168" s="13" t="s">
        <v>1198</v>
      </c>
      <c r="E168" s="13" t="s">
        <v>1603</v>
      </c>
      <c r="F168" s="13" t="s">
        <v>1604</v>
      </c>
      <c r="G168" s="13" t="s">
        <v>1035</v>
      </c>
      <c r="H168" s="15">
        <v>37386</v>
      </c>
      <c r="I168" s="13" t="str">
        <f t="shared" si="2"/>
        <v>GUGG020510</v>
      </c>
      <c r="J168" s="13" t="s">
        <v>1605</v>
      </c>
      <c r="K168" s="13" t="s">
        <v>1590</v>
      </c>
      <c r="L168" s="13">
        <v>38708</v>
      </c>
      <c r="M168" s="13">
        <v>4662037030</v>
      </c>
      <c r="N168" s="13"/>
      <c r="O168" s="13" t="s">
        <v>1038</v>
      </c>
      <c r="P168" s="13" t="s">
        <v>1039</v>
      </c>
      <c r="Q168" s="15">
        <v>45292</v>
      </c>
      <c r="R168" s="15">
        <v>45372</v>
      </c>
      <c r="S168" s="13" t="s">
        <v>1039</v>
      </c>
      <c r="T168" s="13" t="s">
        <v>1040</v>
      </c>
      <c r="U168" s="30">
        <v>986</v>
      </c>
    </row>
    <row r="169" spans="1:21" ht="18" x14ac:dyDescent="0.25">
      <c r="A169" s="13" t="s">
        <v>1025</v>
      </c>
      <c r="B169" s="13" t="s">
        <v>25</v>
      </c>
      <c r="C169" s="13" t="s">
        <v>1606</v>
      </c>
      <c r="D169" s="13" t="s">
        <v>1299</v>
      </c>
      <c r="E169" s="13" t="s">
        <v>1106</v>
      </c>
      <c r="F169" s="13" t="s">
        <v>1607</v>
      </c>
      <c r="G169" s="13" t="s">
        <v>1035</v>
      </c>
      <c r="H169" s="15">
        <v>32490</v>
      </c>
      <c r="I169" s="13" t="str">
        <f t="shared" si="2"/>
        <v>BAMC881213</v>
      </c>
      <c r="J169" s="13" t="s">
        <v>1608</v>
      </c>
      <c r="K169" s="13" t="s">
        <v>1590</v>
      </c>
      <c r="L169" s="13">
        <v>38708</v>
      </c>
      <c r="M169" s="13">
        <v>4662034360</v>
      </c>
      <c r="N169" s="13"/>
      <c r="O169" s="13" t="s">
        <v>1038</v>
      </c>
      <c r="P169" s="13" t="s">
        <v>1039</v>
      </c>
      <c r="Q169" s="15">
        <v>45292</v>
      </c>
      <c r="R169" s="15">
        <v>45372</v>
      </c>
      <c r="S169" s="13" t="s">
        <v>1039</v>
      </c>
      <c r="T169" s="13" t="s">
        <v>1040</v>
      </c>
      <c r="U169" s="30">
        <v>986</v>
      </c>
    </row>
    <row r="170" spans="1:21" ht="18" x14ac:dyDescent="0.25">
      <c r="A170" s="13" t="s">
        <v>1028</v>
      </c>
      <c r="B170" s="13" t="s">
        <v>25</v>
      </c>
      <c r="C170" s="13" t="s">
        <v>1132</v>
      </c>
      <c r="D170" s="13" t="s">
        <v>1062</v>
      </c>
      <c r="E170" s="13" t="s">
        <v>1199</v>
      </c>
      <c r="F170" s="13" t="s">
        <v>1609</v>
      </c>
      <c r="G170" s="13" t="s">
        <v>1035</v>
      </c>
      <c r="H170" s="15">
        <v>26471</v>
      </c>
      <c r="I170" s="13" t="str">
        <f t="shared" si="2"/>
        <v>CAJC720621</v>
      </c>
      <c r="J170" s="13" t="s">
        <v>1610</v>
      </c>
      <c r="K170" s="13" t="s">
        <v>1590</v>
      </c>
      <c r="L170" s="13">
        <v>38708</v>
      </c>
      <c r="M170" s="13">
        <v>4661086312</v>
      </c>
      <c r="N170" s="13"/>
      <c r="O170" s="13" t="s">
        <v>1038</v>
      </c>
      <c r="P170" s="13" t="s">
        <v>1039</v>
      </c>
      <c r="Q170" s="15">
        <v>45292</v>
      </c>
      <c r="R170" s="15">
        <v>45372</v>
      </c>
      <c r="S170" s="13" t="s">
        <v>1039</v>
      </c>
      <c r="T170" s="13" t="s">
        <v>1040</v>
      </c>
      <c r="U170" s="30">
        <v>986</v>
      </c>
    </row>
    <row r="171" spans="1:21" ht="18" x14ac:dyDescent="0.25">
      <c r="A171" s="13" t="s">
        <v>1611</v>
      </c>
      <c r="B171" s="13" t="s">
        <v>25</v>
      </c>
      <c r="C171" s="13" t="s">
        <v>1612</v>
      </c>
      <c r="D171" s="13" t="s">
        <v>1299</v>
      </c>
      <c r="E171" s="13" t="s">
        <v>1251</v>
      </c>
      <c r="F171" s="13" t="s">
        <v>1613</v>
      </c>
      <c r="G171" s="13" t="s">
        <v>1035</v>
      </c>
      <c r="H171" s="15">
        <v>26198</v>
      </c>
      <c r="I171" s="13" t="str">
        <f t="shared" si="2"/>
        <v>BAMA710922</v>
      </c>
      <c r="J171" s="13" t="s">
        <v>1241</v>
      </c>
      <c r="K171" s="13" t="s">
        <v>1590</v>
      </c>
      <c r="L171" s="13">
        <v>38708</v>
      </c>
      <c r="M171" s="13"/>
      <c r="N171" s="13"/>
      <c r="O171" s="13" t="s">
        <v>1038</v>
      </c>
      <c r="P171" s="13" t="s">
        <v>1039</v>
      </c>
      <c r="Q171" s="15">
        <v>45292</v>
      </c>
      <c r="R171" s="15">
        <v>45372</v>
      </c>
      <c r="S171" s="13" t="s">
        <v>1039</v>
      </c>
      <c r="T171" s="13" t="s">
        <v>1040</v>
      </c>
      <c r="U171" s="30">
        <v>986</v>
      </c>
    </row>
    <row r="172" spans="1:21" ht="18" x14ac:dyDescent="0.25">
      <c r="A172" s="13" t="s">
        <v>1614</v>
      </c>
      <c r="B172" s="13" t="s">
        <v>25</v>
      </c>
      <c r="C172" s="13" t="s">
        <v>1615</v>
      </c>
      <c r="D172" s="13" t="s">
        <v>1299</v>
      </c>
      <c r="E172" s="13" t="s">
        <v>1616</v>
      </c>
      <c r="F172" s="13" t="s">
        <v>1617</v>
      </c>
      <c r="G172" s="13" t="s">
        <v>1035</v>
      </c>
      <c r="H172" s="15">
        <v>28862</v>
      </c>
      <c r="I172" s="13" t="str">
        <f t="shared" si="2"/>
        <v>BAAA790107</v>
      </c>
      <c r="J172" s="13" t="s">
        <v>1618</v>
      </c>
      <c r="K172" s="13" t="s">
        <v>1590</v>
      </c>
      <c r="L172" s="13">
        <v>38708</v>
      </c>
      <c r="M172" s="13">
        <v>7296419508</v>
      </c>
      <c r="N172" s="13"/>
      <c r="O172" s="13" t="s">
        <v>1038</v>
      </c>
      <c r="P172" s="13" t="s">
        <v>1039</v>
      </c>
      <c r="Q172" s="15">
        <v>45292</v>
      </c>
      <c r="R172" s="15">
        <v>45372</v>
      </c>
      <c r="S172" s="13" t="s">
        <v>1039</v>
      </c>
      <c r="T172" s="13" t="s">
        <v>1040</v>
      </c>
      <c r="U172" s="30">
        <v>986</v>
      </c>
    </row>
    <row r="173" spans="1:21" ht="18" x14ac:dyDescent="0.25">
      <c r="A173" s="13" t="s">
        <v>1619</v>
      </c>
      <c r="B173" s="13" t="s">
        <v>25</v>
      </c>
      <c r="C173" s="13" t="s">
        <v>1620</v>
      </c>
      <c r="D173" s="13" t="s">
        <v>1251</v>
      </c>
      <c r="E173" s="13" t="s">
        <v>1097</v>
      </c>
      <c r="F173" s="13" t="s">
        <v>1621</v>
      </c>
      <c r="G173" s="13" t="s">
        <v>1035</v>
      </c>
      <c r="H173" s="15">
        <v>37272</v>
      </c>
      <c r="I173" s="13" t="str">
        <f t="shared" si="2"/>
        <v>MAAY020116</v>
      </c>
      <c r="J173" s="13" t="s">
        <v>1622</v>
      </c>
      <c r="K173" s="13" t="s">
        <v>1590</v>
      </c>
      <c r="L173" s="13">
        <v>38708</v>
      </c>
      <c r="M173" s="13">
        <v>4661476174</v>
      </c>
      <c r="N173" s="13"/>
      <c r="O173" s="13" t="s">
        <v>1038</v>
      </c>
      <c r="P173" s="13" t="s">
        <v>1039</v>
      </c>
      <c r="Q173" s="15">
        <v>45292</v>
      </c>
      <c r="R173" s="15">
        <v>45372</v>
      </c>
      <c r="S173" s="13" t="s">
        <v>1039</v>
      </c>
      <c r="T173" s="13" t="s">
        <v>1040</v>
      </c>
      <c r="U173" s="30">
        <v>986</v>
      </c>
    </row>
    <row r="174" spans="1:21" ht="18" x14ac:dyDescent="0.25">
      <c r="A174" s="13" t="s">
        <v>1623</v>
      </c>
      <c r="B174" s="13" t="s">
        <v>25</v>
      </c>
      <c r="C174" s="13" t="s">
        <v>1624</v>
      </c>
      <c r="D174" s="13" t="s">
        <v>1193</v>
      </c>
      <c r="E174" s="13" t="s">
        <v>1194</v>
      </c>
      <c r="F174" s="13" t="s">
        <v>1625</v>
      </c>
      <c r="G174" s="13" t="s">
        <v>1035</v>
      </c>
      <c r="H174" s="15">
        <v>19467</v>
      </c>
      <c r="I174" s="13" t="str">
        <f t="shared" si="2"/>
        <v>CAOS530418</v>
      </c>
      <c r="J174" s="13" t="s">
        <v>1626</v>
      </c>
      <c r="K174" s="13" t="s">
        <v>1590</v>
      </c>
      <c r="L174" s="13">
        <v>38708</v>
      </c>
      <c r="M174" s="13">
        <v>4666692783</v>
      </c>
      <c r="N174" s="13"/>
      <c r="O174" s="13" t="s">
        <v>1038</v>
      </c>
      <c r="P174" s="13" t="s">
        <v>1039</v>
      </c>
      <c r="Q174" s="15">
        <v>45292</v>
      </c>
      <c r="R174" s="15">
        <v>45372</v>
      </c>
      <c r="S174" s="13" t="s">
        <v>1039</v>
      </c>
      <c r="T174" s="13" t="s">
        <v>1040</v>
      </c>
      <c r="U174" s="30">
        <v>986</v>
      </c>
    </row>
    <row r="175" spans="1:21" ht="18" x14ac:dyDescent="0.25">
      <c r="A175" s="13" t="s">
        <v>1627</v>
      </c>
      <c r="B175" s="13" t="s">
        <v>25</v>
      </c>
      <c r="C175" s="13" t="s">
        <v>1628</v>
      </c>
      <c r="D175" s="13" t="s">
        <v>1217</v>
      </c>
      <c r="E175" s="13" t="s">
        <v>1629</v>
      </c>
      <c r="F175" s="13" t="s">
        <v>1630</v>
      </c>
      <c r="G175" s="13" t="s">
        <v>1035</v>
      </c>
      <c r="H175" s="15">
        <v>34044</v>
      </c>
      <c r="I175" s="13" t="str">
        <f t="shared" si="2"/>
        <v>HELL930316</v>
      </c>
      <c r="J175" s="13" t="s">
        <v>1631</v>
      </c>
      <c r="K175" s="13" t="s">
        <v>1590</v>
      </c>
      <c r="L175" s="13">
        <v>38708</v>
      </c>
      <c r="M175" s="13">
        <v>4661374434</v>
      </c>
      <c r="N175" s="13"/>
      <c r="O175" s="13" t="s">
        <v>1038</v>
      </c>
      <c r="P175" s="13" t="s">
        <v>1039</v>
      </c>
      <c r="Q175" s="15">
        <v>45292</v>
      </c>
      <c r="R175" s="15">
        <v>45372</v>
      </c>
      <c r="S175" s="13" t="s">
        <v>1039</v>
      </c>
      <c r="T175" s="13" t="s">
        <v>1040</v>
      </c>
      <c r="U175" s="30">
        <v>986</v>
      </c>
    </row>
    <row r="176" spans="1:21" ht="18" x14ac:dyDescent="0.25">
      <c r="A176" s="13" t="s">
        <v>1632</v>
      </c>
      <c r="B176" s="13" t="s">
        <v>25</v>
      </c>
      <c r="C176" s="13" t="s">
        <v>1633</v>
      </c>
      <c r="D176" s="13" t="s">
        <v>1121</v>
      </c>
      <c r="E176" s="13" t="s">
        <v>1106</v>
      </c>
      <c r="F176" s="13" t="s">
        <v>1634</v>
      </c>
      <c r="G176" s="13" t="s">
        <v>1035</v>
      </c>
      <c r="H176" s="15">
        <v>29217</v>
      </c>
      <c r="I176" s="13" t="str">
        <f t="shared" si="2"/>
        <v>CAMV791228</v>
      </c>
      <c r="J176" s="13" t="s">
        <v>1635</v>
      </c>
      <c r="K176" s="13" t="s">
        <v>1590</v>
      </c>
      <c r="L176" s="13">
        <v>38708</v>
      </c>
      <c r="M176" s="13">
        <v>4661374434</v>
      </c>
      <c r="N176" s="13"/>
      <c r="O176" s="13" t="s">
        <v>1038</v>
      </c>
      <c r="P176" s="13" t="s">
        <v>1039</v>
      </c>
      <c r="Q176" s="15">
        <v>45292</v>
      </c>
      <c r="R176" s="15">
        <v>45372</v>
      </c>
      <c r="S176" s="13" t="s">
        <v>1039</v>
      </c>
      <c r="T176" s="13" t="s">
        <v>1040</v>
      </c>
      <c r="U176" s="30">
        <v>986</v>
      </c>
    </row>
    <row r="177" spans="1:21" ht="18" x14ac:dyDescent="0.25">
      <c r="A177" s="13" t="s">
        <v>1636</v>
      </c>
      <c r="B177" s="13" t="s">
        <v>25</v>
      </c>
      <c r="C177" s="13" t="s">
        <v>1423</v>
      </c>
      <c r="D177" s="13" t="s">
        <v>1264</v>
      </c>
      <c r="E177" s="13" t="s">
        <v>1251</v>
      </c>
      <c r="F177" s="13" t="s">
        <v>1637</v>
      </c>
      <c r="G177" s="13" t="s">
        <v>1035</v>
      </c>
      <c r="H177" s="15">
        <v>31662</v>
      </c>
      <c r="I177" s="13" t="str">
        <f t="shared" si="2"/>
        <v>GAMM860907</v>
      </c>
      <c r="J177" s="13" t="s">
        <v>1638</v>
      </c>
      <c r="K177" s="13" t="s">
        <v>1590</v>
      </c>
      <c r="L177" s="13">
        <v>38708</v>
      </c>
      <c r="M177" s="13">
        <v>4662373772</v>
      </c>
      <c r="N177" s="13"/>
      <c r="O177" s="13" t="s">
        <v>1038</v>
      </c>
      <c r="P177" s="13" t="s">
        <v>1039</v>
      </c>
      <c r="Q177" s="15">
        <v>45292</v>
      </c>
      <c r="R177" s="15">
        <v>45372</v>
      </c>
      <c r="S177" s="13" t="s">
        <v>1039</v>
      </c>
      <c r="T177" s="13" t="s">
        <v>1040</v>
      </c>
      <c r="U177" s="30">
        <v>986</v>
      </c>
    </row>
    <row r="178" spans="1:21" ht="18" x14ac:dyDescent="0.25">
      <c r="A178" s="13" t="s">
        <v>1639</v>
      </c>
      <c r="B178" s="13" t="s">
        <v>25</v>
      </c>
      <c r="C178" s="13" t="s">
        <v>1377</v>
      </c>
      <c r="D178" s="13" t="s">
        <v>1063</v>
      </c>
      <c r="E178" s="13" t="s">
        <v>1063</v>
      </c>
      <c r="F178" s="13" t="s">
        <v>1640</v>
      </c>
      <c r="G178" s="13" t="s">
        <v>1035</v>
      </c>
      <c r="H178" s="15">
        <v>22078</v>
      </c>
      <c r="I178" s="13" t="str">
        <f t="shared" si="2"/>
        <v>TITE600611</v>
      </c>
      <c r="J178" s="13" t="s">
        <v>1641</v>
      </c>
      <c r="K178" s="13" t="s">
        <v>1590</v>
      </c>
      <c r="L178" s="13">
        <v>38708</v>
      </c>
      <c r="M178" s="13"/>
      <c r="N178" s="13"/>
      <c r="O178" s="13" t="s">
        <v>1038</v>
      </c>
      <c r="P178" s="13" t="s">
        <v>1039</v>
      </c>
      <c r="Q178" s="15">
        <v>45292</v>
      </c>
      <c r="R178" s="15">
        <v>45372</v>
      </c>
      <c r="S178" s="13" t="s">
        <v>1039</v>
      </c>
      <c r="T178" s="13" t="s">
        <v>1040</v>
      </c>
      <c r="U178" s="30">
        <v>986</v>
      </c>
    </row>
    <row r="179" spans="1:21" ht="18" x14ac:dyDescent="0.25">
      <c r="A179" s="13" t="s">
        <v>1642</v>
      </c>
      <c r="B179" s="13" t="s">
        <v>25</v>
      </c>
      <c r="C179" s="13" t="s">
        <v>1643</v>
      </c>
      <c r="D179" s="13" t="s">
        <v>1106</v>
      </c>
      <c r="E179" s="13"/>
      <c r="F179" s="13" t="s">
        <v>1644</v>
      </c>
      <c r="G179" s="13" t="s">
        <v>1035</v>
      </c>
      <c r="H179" s="15">
        <v>19568</v>
      </c>
      <c r="I179" s="13" t="str">
        <f t="shared" si="2"/>
        <v>MOXA530728</v>
      </c>
      <c r="J179" s="13" t="s">
        <v>1584</v>
      </c>
      <c r="K179" s="13" t="s">
        <v>1590</v>
      </c>
      <c r="L179" s="13">
        <v>38708</v>
      </c>
      <c r="M179" s="13">
        <v>4661310097</v>
      </c>
      <c r="N179" s="13"/>
      <c r="O179" s="13" t="s">
        <v>1038</v>
      </c>
      <c r="P179" s="13" t="s">
        <v>1039</v>
      </c>
      <c r="Q179" s="15">
        <v>45292</v>
      </c>
      <c r="R179" s="15">
        <v>45372</v>
      </c>
      <c r="S179" s="13" t="s">
        <v>1039</v>
      </c>
      <c r="T179" s="13" t="s">
        <v>1040</v>
      </c>
      <c r="U179" s="30">
        <v>986</v>
      </c>
    </row>
    <row r="180" spans="1:21" ht="18" x14ac:dyDescent="0.25">
      <c r="A180" s="13" t="s">
        <v>1645</v>
      </c>
      <c r="B180" s="13" t="s">
        <v>25</v>
      </c>
      <c r="C180" s="13" t="s">
        <v>1646</v>
      </c>
      <c r="D180" s="13" t="s">
        <v>1647</v>
      </c>
      <c r="E180" s="13" t="s">
        <v>1648</v>
      </c>
      <c r="F180" s="13" t="s">
        <v>614</v>
      </c>
      <c r="G180" s="13" t="s">
        <v>1035</v>
      </c>
      <c r="H180" s="15">
        <v>24337</v>
      </c>
      <c r="I180" s="13" t="str">
        <f t="shared" si="2"/>
        <v>AETD660818</v>
      </c>
      <c r="J180" s="13" t="s">
        <v>1649</v>
      </c>
      <c r="K180" s="13" t="s">
        <v>1590</v>
      </c>
      <c r="L180" s="13">
        <v>38708</v>
      </c>
      <c r="M180" s="13">
        <v>4661310097</v>
      </c>
      <c r="N180" s="13"/>
      <c r="O180" s="13" t="s">
        <v>1038</v>
      </c>
      <c r="P180" s="13" t="s">
        <v>1039</v>
      </c>
      <c r="Q180" s="15">
        <v>45292</v>
      </c>
      <c r="R180" s="15">
        <v>45372</v>
      </c>
      <c r="S180" s="13" t="s">
        <v>1039</v>
      </c>
      <c r="T180" s="13" t="s">
        <v>1040</v>
      </c>
      <c r="U180" s="30">
        <v>986</v>
      </c>
    </row>
    <row r="181" spans="1:21" ht="18" x14ac:dyDescent="0.25">
      <c r="A181" s="13" t="s">
        <v>1650</v>
      </c>
      <c r="B181" s="13" t="s">
        <v>25</v>
      </c>
      <c r="C181" s="13" t="s">
        <v>1205</v>
      </c>
      <c r="D181" s="13" t="s">
        <v>1198</v>
      </c>
      <c r="E181" s="13" t="s">
        <v>1156</v>
      </c>
      <c r="F181" s="13" t="s">
        <v>1651</v>
      </c>
      <c r="G181" s="13" t="s">
        <v>1035</v>
      </c>
      <c r="H181" s="15">
        <v>21890</v>
      </c>
      <c r="I181" s="13" t="str">
        <f t="shared" si="2"/>
        <v>GULA591206</v>
      </c>
      <c r="J181" s="13" t="s">
        <v>1652</v>
      </c>
      <c r="K181" s="13" t="s">
        <v>1590</v>
      </c>
      <c r="L181" s="13">
        <v>38708</v>
      </c>
      <c r="M181" s="13">
        <v>4661005526</v>
      </c>
      <c r="N181" s="13"/>
      <c r="O181" s="13" t="s">
        <v>1038</v>
      </c>
      <c r="P181" s="13" t="s">
        <v>1039</v>
      </c>
      <c r="Q181" s="15">
        <v>45292</v>
      </c>
      <c r="R181" s="15">
        <v>45372</v>
      </c>
      <c r="S181" s="13" t="s">
        <v>1039</v>
      </c>
      <c r="T181" s="13" t="s">
        <v>1040</v>
      </c>
      <c r="U181" s="30">
        <v>986</v>
      </c>
    </row>
    <row r="182" spans="1:21" ht="18" x14ac:dyDescent="0.25">
      <c r="A182" s="13" t="s">
        <v>1653</v>
      </c>
      <c r="B182" s="13" t="s">
        <v>25</v>
      </c>
      <c r="C182" s="13" t="s">
        <v>1654</v>
      </c>
      <c r="D182" s="13" t="s">
        <v>1299</v>
      </c>
      <c r="E182" s="13" t="s">
        <v>1126</v>
      </c>
      <c r="F182" s="13" t="s">
        <v>1655</v>
      </c>
      <c r="G182" s="13" t="s">
        <v>1035</v>
      </c>
      <c r="H182" s="15">
        <v>42273</v>
      </c>
      <c r="I182" s="13" t="str">
        <f t="shared" si="2"/>
        <v>CABA150926</v>
      </c>
      <c r="J182" s="13" t="s">
        <v>1656</v>
      </c>
      <c r="K182" s="13" t="s">
        <v>1590</v>
      </c>
      <c r="L182" s="13">
        <v>38708</v>
      </c>
      <c r="M182" s="13">
        <v>4661102670</v>
      </c>
      <c r="N182" s="13"/>
      <c r="O182" s="13" t="s">
        <v>1038</v>
      </c>
      <c r="P182" s="13" t="s">
        <v>1039</v>
      </c>
      <c r="Q182" s="15">
        <v>45292</v>
      </c>
      <c r="R182" s="15">
        <v>45372</v>
      </c>
      <c r="S182" s="13" t="s">
        <v>1039</v>
      </c>
      <c r="T182" s="13" t="s">
        <v>1040</v>
      </c>
      <c r="U182" s="30">
        <v>986</v>
      </c>
    </row>
    <row r="183" spans="1:21" ht="18" x14ac:dyDescent="0.25">
      <c r="A183" s="13" t="s">
        <v>1657</v>
      </c>
      <c r="B183" s="13" t="s">
        <v>25</v>
      </c>
      <c r="C183" s="13" t="s">
        <v>1658</v>
      </c>
      <c r="D183" s="13" t="s">
        <v>1299</v>
      </c>
      <c r="E183" s="13" t="s">
        <v>1106</v>
      </c>
      <c r="F183" s="13" t="s">
        <v>1659</v>
      </c>
      <c r="G183" s="13" t="s">
        <v>1035</v>
      </c>
      <c r="H183" s="15">
        <v>34428</v>
      </c>
      <c r="I183" s="13" t="str">
        <f t="shared" si="2"/>
        <v>BAMD940404</v>
      </c>
      <c r="J183" s="13" t="s">
        <v>1660</v>
      </c>
      <c r="K183" s="13" t="s">
        <v>1590</v>
      </c>
      <c r="L183" s="13">
        <v>38708</v>
      </c>
      <c r="M183" s="13">
        <v>4661208207</v>
      </c>
      <c r="N183" s="13"/>
      <c r="O183" s="13" t="s">
        <v>1038</v>
      </c>
      <c r="P183" s="13" t="s">
        <v>1039</v>
      </c>
      <c r="Q183" s="15">
        <v>45292</v>
      </c>
      <c r="R183" s="15">
        <v>45372</v>
      </c>
      <c r="S183" s="13" t="s">
        <v>1039</v>
      </c>
      <c r="T183" s="13" t="s">
        <v>1040</v>
      </c>
      <c r="U183" s="30">
        <v>986</v>
      </c>
    </row>
    <row r="184" spans="1:21" ht="18" x14ac:dyDescent="0.25">
      <c r="A184" s="13" t="s">
        <v>1661</v>
      </c>
      <c r="B184" s="13" t="s">
        <v>25</v>
      </c>
      <c r="C184" s="13" t="s">
        <v>1662</v>
      </c>
      <c r="D184" s="13" t="s">
        <v>1312</v>
      </c>
      <c r="E184" s="13" t="s">
        <v>1663</v>
      </c>
      <c r="F184" s="13" t="s">
        <v>1664</v>
      </c>
      <c r="G184" s="13" t="s">
        <v>1090</v>
      </c>
      <c r="H184" s="15">
        <v>31943</v>
      </c>
      <c r="I184" s="13" t="str">
        <f t="shared" si="2"/>
        <v>DICR870615</v>
      </c>
      <c r="J184" s="13" t="s">
        <v>1665</v>
      </c>
      <c r="K184" s="13" t="s">
        <v>1590</v>
      </c>
      <c r="L184" s="13">
        <v>38708</v>
      </c>
      <c r="M184" s="13">
        <v>4661211456</v>
      </c>
      <c r="N184" s="13"/>
      <c r="O184" s="13" t="s">
        <v>1038</v>
      </c>
      <c r="P184" s="13" t="s">
        <v>1039</v>
      </c>
      <c r="Q184" s="15">
        <v>45292</v>
      </c>
      <c r="R184" s="15">
        <v>45372</v>
      </c>
      <c r="S184" s="13" t="s">
        <v>1039</v>
      </c>
      <c r="T184" s="13" t="s">
        <v>1040</v>
      </c>
      <c r="U184" s="30">
        <v>986</v>
      </c>
    </row>
    <row r="185" spans="1:21" ht="18" x14ac:dyDescent="0.25">
      <c r="A185" s="13" t="s">
        <v>1666</v>
      </c>
      <c r="B185" s="13" t="s">
        <v>25</v>
      </c>
      <c r="C185" s="13" t="s">
        <v>1667</v>
      </c>
      <c r="D185" s="13" t="s">
        <v>1243</v>
      </c>
      <c r="E185" s="13" t="s">
        <v>1251</v>
      </c>
      <c r="F185" s="13" t="s">
        <v>1668</v>
      </c>
      <c r="G185" s="13" t="s">
        <v>1035</v>
      </c>
      <c r="H185" s="15">
        <v>24475</v>
      </c>
      <c r="I185" s="13" t="str">
        <f t="shared" si="2"/>
        <v>GAMR670103</v>
      </c>
      <c r="J185" s="13" t="s">
        <v>1669</v>
      </c>
      <c r="K185" s="13" t="s">
        <v>1590</v>
      </c>
      <c r="L185" s="13">
        <v>38708</v>
      </c>
      <c r="M185" s="13">
        <v>4661342493</v>
      </c>
      <c r="N185" s="13"/>
      <c r="O185" s="13" t="s">
        <v>1038</v>
      </c>
      <c r="P185" s="13" t="s">
        <v>1039</v>
      </c>
      <c r="Q185" s="15">
        <v>45292</v>
      </c>
      <c r="R185" s="15">
        <v>45372</v>
      </c>
      <c r="S185" s="13" t="s">
        <v>1039</v>
      </c>
      <c r="T185" s="13" t="s">
        <v>1040</v>
      </c>
      <c r="U185" s="30">
        <v>986</v>
      </c>
    </row>
    <row r="186" spans="1:21" ht="18" x14ac:dyDescent="0.25">
      <c r="A186" s="13" t="s">
        <v>1670</v>
      </c>
      <c r="B186" s="13" t="s">
        <v>25</v>
      </c>
      <c r="C186" s="13" t="s">
        <v>1671</v>
      </c>
      <c r="D186" s="13" t="s">
        <v>1647</v>
      </c>
      <c r="E186" s="13" t="s">
        <v>1126</v>
      </c>
      <c r="F186" s="13" t="s">
        <v>1672</v>
      </c>
      <c r="G186" s="13" t="s">
        <v>1035</v>
      </c>
      <c r="H186" s="15">
        <v>26673</v>
      </c>
      <c r="I186" s="13" t="str">
        <f t="shared" si="2"/>
        <v>AERR730109</v>
      </c>
      <c r="J186" s="13" t="s">
        <v>1673</v>
      </c>
      <c r="K186" s="13" t="s">
        <v>1590</v>
      </c>
      <c r="L186" s="13">
        <v>38708</v>
      </c>
      <c r="M186" s="13">
        <v>4661346079</v>
      </c>
      <c r="N186" s="13"/>
      <c r="O186" s="13" t="s">
        <v>1038</v>
      </c>
      <c r="P186" s="13" t="s">
        <v>1039</v>
      </c>
      <c r="Q186" s="15">
        <v>45292</v>
      </c>
      <c r="R186" s="15">
        <v>45372</v>
      </c>
      <c r="S186" s="13" t="s">
        <v>1039</v>
      </c>
      <c r="T186" s="13" t="s">
        <v>1040</v>
      </c>
      <c r="U186" s="30">
        <v>986</v>
      </c>
    </row>
    <row r="187" spans="1:21" ht="18" x14ac:dyDescent="0.25">
      <c r="A187" s="13" t="s">
        <v>1674</v>
      </c>
      <c r="B187" s="13" t="s">
        <v>25</v>
      </c>
      <c r="C187" s="13" t="s">
        <v>1675</v>
      </c>
      <c r="D187" s="13" t="s">
        <v>1299</v>
      </c>
      <c r="E187" s="13" t="s">
        <v>1106</v>
      </c>
      <c r="F187" s="13" t="s">
        <v>1676</v>
      </c>
      <c r="G187" s="13" t="s">
        <v>1035</v>
      </c>
      <c r="H187" s="15">
        <v>30296</v>
      </c>
      <c r="I187" s="13" t="str">
        <f t="shared" si="2"/>
        <v>BAMD821211</v>
      </c>
      <c r="J187" s="13" t="s">
        <v>1677</v>
      </c>
      <c r="K187" s="13" t="s">
        <v>1590</v>
      </c>
      <c r="L187" s="13">
        <v>38708</v>
      </c>
      <c r="M187" s="13">
        <v>4661156178</v>
      </c>
      <c r="N187" s="13"/>
      <c r="O187" s="13" t="s">
        <v>1038</v>
      </c>
      <c r="P187" s="13" t="s">
        <v>1039</v>
      </c>
      <c r="Q187" s="15">
        <v>45292</v>
      </c>
      <c r="R187" s="15">
        <v>45372</v>
      </c>
      <c r="S187" s="13" t="s">
        <v>1039</v>
      </c>
      <c r="T187" s="13" t="s">
        <v>1040</v>
      </c>
      <c r="U187" s="30">
        <v>986</v>
      </c>
    </row>
    <row r="188" spans="1:21" ht="18" x14ac:dyDescent="0.25">
      <c r="A188" s="13" t="s">
        <v>1678</v>
      </c>
      <c r="B188" s="13" t="s">
        <v>25</v>
      </c>
      <c r="C188" s="13" t="s">
        <v>1679</v>
      </c>
      <c r="D188" s="13" t="s">
        <v>1680</v>
      </c>
      <c r="E188" s="13" t="s">
        <v>1281</v>
      </c>
      <c r="F188" s="13" t="s">
        <v>1681</v>
      </c>
      <c r="G188" s="13" t="s">
        <v>1035</v>
      </c>
      <c r="H188" s="15">
        <v>21385</v>
      </c>
      <c r="I188" s="13" t="str">
        <f t="shared" si="2"/>
        <v>VIRE550719</v>
      </c>
      <c r="J188" s="13" t="s">
        <v>1682</v>
      </c>
      <c r="K188" s="13" t="s">
        <v>1683</v>
      </c>
      <c r="L188" s="13">
        <v>38724</v>
      </c>
      <c r="M188" s="13">
        <v>4661251076</v>
      </c>
      <c r="N188" s="13"/>
      <c r="O188" s="13" t="s">
        <v>1038</v>
      </c>
      <c r="P188" s="13" t="s">
        <v>1039</v>
      </c>
      <c r="Q188" s="15">
        <v>45292</v>
      </c>
      <c r="R188" s="15">
        <v>45372</v>
      </c>
      <c r="S188" s="13" t="s">
        <v>1039</v>
      </c>
      <c r="T188" s="13" t="s">
        <v>1040</v>
      </c>
      <c r="U188" s="30">
        <v>986</v>
      </c>
    </row>
    <row r="189" spans="1:21" ht="18" x14ac:dyDescent="0.25">
      <c r="A189" s="13" t="s">
        <v>1684</v>
      </c>
      <c r="B189" s="13" t="s">
        <v>25</v>
      </c>
      <c r="C189" s="13" t="s">
        <v>1205</v>
      </c>
      <c r="D189" s="13" t="s">
        <v>1317</v>
      </c>
      <c r="E189" s="13" t="s">
        <v>1372</v>
      </c>
      <c r="F189" s="13" t="s">
        <v>1685</v>
      </c>
      <c r="G189" s="13" t="s">
        <v>1035</v>
      </c>
      <c r="H189" s="15">
        <v>21316</v>
      </c>
      <c r="I189" s="13" t="str">
        <f t="shared" si="2"/>
        <v>PACA580511</v>
      </c>
      <c r="J189" s="13" t="s">
        <v>1561</v>
      </c>
      <c r="K189" s="13" t="s">
        <v>1683</v>
      </c>
      <c r="L189" s="13">
        <v>38724</v>
      </c>
      <c r="M189" s="13">
        <v>4661103541</v>
      </c>
      <c r="N189" s="13"/>
      <c r="O189" s="13" t="s">
        <v>1038</v>
      </c>
      <c r="P189" s="13" t="s">
        <v>1039</v>
      </c>
      <c r="Q189" s="15">
        <v>45292</v>
      </c>
      <c r="R189" s="15">
        <v>45372</v>
      </c>
      <c r="S189" s="13" t="s">
        <v>1039</v>
      </c>
      <c r="T189" s="13" t="s">
        <v>1040</v>
      </c>
      <c r="U189" s="30">
        <v>986</v>
      </c>
    </row>
    <row r="190" spans="1:21" ht="18" x14ac:dyDescent="0.25">
      <c r="A190" s="13" t="s">
        <v>1686</v>
      </c>
      <c r="B190" s="13" t="s">
        <v>25</v>
      </c>
      <c r="C190" s="13" t="s">
        <v>1342</v>
      </c>
      <c r="D190" s="13" t="s">
        <v>1687</v>
      </c>
      <c r="E190" s="13" t="s">
        <v>1243</v>
      </c>
      <c r="F190" s="13" t="s">
        <v>1688</v>
      </c>
      <c r="G190" s="13" t="s">
        <v>1035</v>
      </c>
      <c r="H190" s="15">
        <v>35088</v>
      </c>
      <c r="I190" s="13" t="str">
        <f t="shared" si="2"/>
        <v>NAGM960124</v>
      </c>
      <c r="J190" s="13" t="s">
        <v>1689</v>
      </c>
      <c r="K190" s="13" t="s">
        <v>1690</v>
      </c>
      <c r="L190" s="13">
        <v>38710</v>
      </c>
      <c r="M190" s="13">
        <v>4661213380</v>
      </c>
      <c r="N190" s="13"/>
      <c r="O190" s="13" t="s">
        <v>1038</v>
      </c>
      <c r="P190" s="13" t="s">
        <v>1039</v>
      </c>
      <c r="Q190" s="15">
        <v>45292</v>
      </c>
      <c r="R190" s="15">
        <v>45372</v>
      </c>
      <c r="S190" s="13" t="s">
        <v>1039</v>
      </c>
      <c r="T190" s="13" t="s">
        <v>1040</v>
      </c>
      <c r="U190" s="30">
        <v>986</v>
      </c>
    </row>
    <row r="191" spans="1:21" ht="18" x14ac:dyDescent="0.25">
      <c r="A191" s="13" t="s">
        <v>1691</v>
      </c>
      <c r="B191" s="13" t="s">
        <v>25</v>
      </c>
      <c r="C191" s="13" t="s">
        <v>1692</v>
      </c>
      <c r="D191" s="13" t="s">
        <v>1693</v>
      </c>
      <c r="E191" s="13" t="s">
        <v>1217</v>
      </c>
      <c r="F191" s="13" t="s">
        <v>1694</v>
      </c>
      <c r="G191" s="13" t="s">
        <v>1090</v>
      </c>
      <c r="H191" s="15">
        <v>25667</v>
      </c>
      <c r="I191" s="13" t="str">
        <f t="shared" si="2"/>
        <v>SAHA700409</v>
      </c>
      <c r="J191" s="13" t="s">
        <v>1695</v>
      </c>
      <c r="K191" s="13" t="s">
        <v>1690</v>
      </c>
      <c r="L191" s="13">
        <v>38710</v>
      </c>
      <c r="M191" s="13"/>
      <c r="N191" s="13"/>
      <c r="O191" s="13" t="s">
        <v>1038</v>
      </c>
      <c r="P191" s="13" t="s">
        <v>1039</v>
      </c>
      <c r="Q191" s="15">
        <v>45292</v>
      </c>
      <c r="R191" s="15">
        <v>45372</v>
      </c>
      <c r="S191" s="13" t="s">
        <v>1039</v>
      </c>
      <c r="T191" s="13" t="s">
        <v>1040</v>
      </c>
      <c r="U191" s="30">
        <v>986</v>
      </c>
    </row>
    <row r="192" spans="1:21" ht="18" x14ac:dyDescent="0.25">
      <c r="A192" s="13" t="s">
        <v>1696</v>
      </c>
      <c r="B192" s="13" t="s">
        <v>25</v>
      </c>
      <c r="C192" s="13" t="s">
        <v>1697</v>
      </c>
      <c r="D192" s="13" t="s">
        <v>1043</v>
      </c>
      <c r="E192" s="13" t="s">
        <v>1106</v>
      </c>
      <c r="F192" s="13" t="s">
        <v>1698</v>
      </c>
      <c r="G192" s="13" t="s">
        <v>1035</v>
      </c>
      <c r="H192" s="15">
        <v>24340</v>
      </c>
      <c r="I192" s="13" t="str">
        <f t="shared" si="2"/>
        <v>RIMG660821</v>
      </c>
      <c r="J192" s="13" t="s">
        <v>1073</v>
      </c>
      <c r="K192" s="13" t="s">
        <v>1690</v>
      </c>
      <c r="L192" s="13">
        <v>38710</v>
      </c>
      <c r="M192" s="13">
        <v>4661213300</v>
      </c>
      <c r="N192" s="13"/>
      <c r="O192" s="13" t="s">
        <v>1038</v>
      </c>
      <c r="P192" s="13" t="s">
        <v>1039</v>
      </c>
      <c r="Q192" s="15">
        <v>45292</v>
      </c>
      <c r="R192" s="15">
        <v>45372</v>
      </c>
      <c r="S192" s="13" t="s">
        <v>1039</v>
      </c>
      <c r="T192" s="13" t="s">
        <v>1040</v>
      </c>
      <c r="U192" s="30">
        <v>986</v>
      </c>
    </row>
    <row r="193" spans="1:21" ht="18" x14ac:dyDescent="0.25">
      <c r="A193" s="13" t="s">
        <v>1699</v>
      </c>
      <c r="B193" s="13" t="s">
        <v>25</v>
      </c>
      <c r="C193" s="13" t="s">
        <v>1446</v>
      </c>
      <c r="D193" s="13" t="s">
        <v>1700</v>
      </c>
      <c r="E193" s="13" t="s">
        <v>1217</v>
      </c>
      <c r="F193" s="13" t="s">
        <v>1701</v>
      </c>
      <c r="G193" s="13" t="s">
        <v>1035</v>
      </c>
      <c r="H193" s="15">
        <v>20489</v>
      </c>
      <c r="I193" s="13" t="str">
        <f t="shared" si="2"/>
        <v>VIHM560204</v>
      </c>
      <c r="J193" s="13" t="s">
        <v>1702</v>
      </c>
      <c r="K193" s="13" t="s">
        <v>1690</v>
      </c>
      <c r="L193" s="13">
        <v>38710</v>
      </c>
      <c r="M193" s="13"/>
      <c r="N193" s="13"/>
      <c r="O193" s="13" t="s">
        <v>1038</v>
      </c>
      <c r="P193" s="13" t="s">
        <v>1039</v>
      </c>
      <c r="Q193" s="15">
        <v>45292</v>
      </c>
      <c r="R193" s="15">
        <v>45372</v>
      </c>
      <c r="S193" s="13" t="s">
        <v>1039</v>
      </c>
      <c r="T193" s="13" t="s">
        <v>1040</v>
      </c>
      <c r="U193" s="30">
        <v>986</v>
      </c>
    </row>
    <row r="194" spans="1:21" ht="18" x14ac:dyDescent="0.25">
      <c r="A194" s="13" t="s">
        <v>1703</v>
      </c>
      <c r="B194" s="13" t="s">
        <v>25</v>
      </c>
      <c r="C194" s="13" t="s">
        <v>1216</v>
      </c>
      <c r="D194" s="13" t="s">
        <v>1217</v>
      </c>
      <c r="E194" s="13"/>
      <c r="F194" s="13" t="s">
        <v>1704</v>
      </c>
      <c r="G194" s="13" t="s">
        <v>1035</v>
      </c>
      <c r="H194" s="15">
        <v>16557</v>
      </c>
      <c r="I194" s="13" t="str">
        <f t="shared" si="2"/>
        <v>HEXA450430</v>
      </c>
      <c r="J194" s="13" t="s">
        <v>1705</v>
      </c>
      <c r="K194" s="13" t="s">
        <v>1690</v>
      </c>
      <c r="L194" s="13">
        <v>38710</v>
      </c>
      <c r="M194" s="13"/>
      <c r="N194" s="13"/>
      <c r="O194" s="13" t="s">
        <v>1038</v>
      </c>
      <c r="P194" s="13" t="s">
        <v>1039</v>
      </c>
      <c r="Q194" s="15">
        <v>45292</v>
      </c>
      <c r="R194" s="15">
        <v>45372</v>
      </c>
      <c r="S194" s="13" t="s">
        <v>1039</v>
      </c>
      <c r="T194" s="13" t="s">
        <v>1040</v>
      </c>
      <c r="U194" s="30">
        <v>986</v>
      </c>
    </row>
    <row r="195" spans="1:21" ht="18" x14ac:dyDescent="0.25">
      <c r="A195" s="13" t="s">
        <v>1706</v>
      </c>
      <c r="B195" s="13" t="s">
        <v>25</v>
      </c>
      <c r="C195" s="13" t="s">
        <v>1559</v>
      </c>
      <c r="D195" s="13" t="s">
        <v>1243</v>
      </c>
      <c r="E195" s="13" t="s">
        <v>1106</v>
      </c>
      <c r="F195" s="13" t="s">
        <v>1707</v>
      </c>
      <c r="G195" s="13" t="s">
        <v>1035</v>
      </c>
      <c r="H195" s="15">
        <v>23649</v>
      </c>
      <c r="I195" s="13" t="str">
        <f t="shared" si="2"/>
        <v>GAMR640929</v>
      </c>
      <c r="J195" s="13" t="s">
        <v>1708</v>
      </c>
      <c r="K195" s="13" t="s">
        <v>1690</v>
      </c>
      <c r="L195" s="13">
        <v>38710</v>
      </c>
      <c r="M195" s="13"/>
      <c r="N195" s="13"/>
      <c r="O195" s="13" t="s">
        <v>1038</v>
      </c>
      <c r="P195" s="13" t="s">
        <v>1039</v>
      </c>
      <c r="Q195" s="15">
        <v>45292</v>
      </c>
      <c r="R195" s="15">
        <v>45372</v>
      </c>
      <c r="S195" s="13" t="s">
        <v>1039</v>
      </c>
      <c r="T195" s="13" t="s">
        <v>1040</v>
      </c>
      <c r="U195" s="30">
        <v>986</v>
      </c>
    </row>
    <row r="196" spans="1:21" ht="18" x14ac:dyDescent="0.25">
      <c r="A196" s="13" t="s">
        <v>1709</v>
      </c>
      <c r="B196" s="13" t="s">
        <v>25</v>
      </c>
      <c r="C196" s="13" t="s">
        <v>1710</v>
      </c>
      <c r="D196" s="13" t="s">
        <v>1217</v>
      </c>
      <c r="E196" s="13" t="s">
        <v>1217</v>
      </c>
      <c r="F196" s="13" t="s">
        <v>1711</v>
      </c>
      <c r="G196" s="13" t="s">
        <v>1035</v>
      </c>
      <c r="H196" s="15">
        <v>16363</v>
      </c>
      <c r="I196" s="13" t="str">
        <f t="shared" ref="I196:I259" si="3">LEFT(F196,10)</f>
        <v>HEHA441018</v>
      </c>
      <c r="J196" s="13" t="s">
        <v>1712</v>
      </c>
      <c r="K196" s="13" t="s">
        <v>1690</v>
      </c>
      <c r="L196" s="13">
        <v>38710</v>
      </c>
      <c r="M196" s="13"/>
      <c r="N196" s="13"/>
      <c r="O196" s="13" t="s">
        <v>1038</v>
      </c>
      <c r="P196" s="13" t="s">
        <v>1039</v>
      </c>
      <c r="Q196" s="15">
        <v>45292</v>
      </c>
      <c r="R196" s="15">
        <v>45372</v>
      </c>
      <c r="S196" s="13" t="s">
        <v>1039</v>
      </c>
      <c r="T196" s="13" t="s">
        <v>1040</v>
      </c>
      <c r="U196" s="30">
        <v>986</v>
      </c>
    </row>
    <row r="197" spans="1:21" ht="18" x14ac:dyDescent="0.25">
      <c r="A197" s="13" t="s">
        <v>1713</v>
      </c>
      <c r="B197" s="13" t="s">
        <v>25</v>
      </c>
      <c r="C197" s="13" t="s">
        <v>1714</v>
      </c>
      <c r="D197" s="13" t="s">
        <v>1243</v>
      </c>
      <c r="E197" s="13" t="s">
        <v>1043</v>
      </c>
      <c r="F197" s="13" t="s">
        <v>1715</v>
      </c>
      <c r="G197" s="13" t="s">
        <v>1090</v>
      </c>
      <c r="H197" s="15">
        <v>23030</v>
      </c>
      <c r="I197" s="13" t="str">
        <f t="shared" si="3"/>
        <v>GARC630119</v>
      </c>
      <c r="J197" s="13" t="s">
        <v>1716</v>
      </c>
      <c r="K197" s="13" t="s">
        <v>1690</v>
      </c>
      <c r="L197" s="13">
        <v>38710</v>
      </c>
      <c r="M197" s="13"/>
      <c r="N197" s="13"/>
      <c r="O197" s="13" t="s">
        <v>1038</v>
      </c>
      <c r="P197" s="13" t="s">
        <v>1039</v>
      </c>
      <c r="Q197" s="15">
        <v>45292</v>
      </c>
      <c r="R197" s="15">
        <v>45372</v>
      </c>
      <c r="S197" s="13" t="s">
        <v>1039</v>
      </c>
      <c r="T197" s="13" t="s">
        <v>1040</v>
      </c>
      <c r="U197" s="30">
        <v>986</v>
      </c>
    </row>
    <row r="198" spans="1:21" ht="18" x14ac:dyDescent="0.25">
      <c r="A198" s="13" t="s">
        <v>1717</v>
      </c>
      <c r="B198" s="13" t="s">
        <v>25</v>
      </c>
      <c r="C198" s="13" t="s">
        <v>1718</v>
      </c>
      <c r="D198" s="13" t="s">
        <v>1719</v>
      </c>
      <c r="E198" s="13" t="s">
        <v>1217</v>
      </c>
      <c r="F198" s="13" t="s">
        <v>936</v>
      </c>
      <c r="G198" s="13" t="s">
        <v>1035</v>
      </c>
      <c r="H198" s="15">
        <v>20039</v>
      </c>
      <c r="I198" s="13" t="str">
        <f t="shared" si="3"/>
        <v>EIHG541111</v>
      </c>
      <c r="J198" s="13" t="s">
        <v>1720</v>
      </c>
      <c r="K198" s="13" t="s">
        <v>1690</v>
      </c>
      <c r="L198" s="13">
        <v>38710</v>
      </c>
      <c r="M198" s="13"/>
      <c r="N198" s="13"/>
      <c r="O198" s="13" t="s">
        <v>1038</v>
      </c>
      <c r="P198" s="13" t="s">
        <v>1039</v>
      </c>
      <c r="Q198" s="15">
        <v>45292</v>
      </c>
      <c r="R198" s="15">
        <v>45372</v>
      </c>
      <c r="S198" s="13" t="s">
        <v>1039</v>
      </c>
      <c r="T198" s="13" t="s">
        <v>1040</v>
      </c>
      <c r="U198" s="30">
        <v>986</v>
      </c>
    </row>
    <row r="199" spans="1:21" ht="18" x14ac:dyDescent="0.25">
      <c r="A199" s="13" t="s">
        <v>1721</v>
      </c>
      <c r="B199" s="13" t="s">
        <v>25</v>
      </c>
      <c r="C199" s="13" t="s">
        <v>1722</v>
      </c>
      <c r="D199" s="13" t="s">
        <v>1268</v>
      </c>
      <c r="E199" s="13" t="s">
        <v>1217</v>
      </c>
      <c r="F199" s="13" t="s">
        <v>1723</v>
      </c>
      <c r="G199" s="13" t="s">
        <v>1035</v>
      </c>
      <c r="H199" s="15">
        <v>20720</v>
      </c>
      <c r="I199" s="13" t="str">
        <f t="shared" si="3"/>
        <v>YEHJ560922</v>
      </c>
      <c r="J199" s="13" t="s">
        <v>1724</v>
      </c>
      <c r="K199" s="13" t="s">
        <v>1690</v>
      </c>
      <c r="L199" s="13">
        <v>38710</v>
      </c>
      <c r="M199" s="13">
        <v>4664514054</v>
      </c>
      <c r="N199" s="13"/>
      <c r="O199" s="13" t="s">
        <v>1038</v>
      </c>
      <c r="P199" s="13" t="s">
        <v>1039</v>
      </c>
      <c r="Q199" s="15">
        <v>45292</v>
      </c>
      <c r="R199" s="15">
        <v>45372</v>
      </c>
      <c r="S199" s="13" t="s">
        <v>1039</v>
      </c>
      <c r="T199" s="13" t="s">
        <v>1040</v>
      </c>
      <c r="U199" s="30">
        <v>986</v>
      </c>
    </row>
    <row r="200" spans="1:21" ht="18" x14ac:dyDescent="0.25">
      <c r="A200" s="13" t="s">
        <v>1725</v>
      </c>
      <c r="B200" s="13" t="s">
        <v>25</v>
      </c>
      <c r="C200" s="13" t="s">
        <v>1726</v>
      </c>
      <c r="D200" s="13" t="s">
        <v>1251</v>
      </c>
      <c r="E200" s="13" t="s">
        <v>1088</v>
      </c>
      <c r="F200" s="13" t="s">
        <v>1727</v>
      </c>
      <c r="G200" s="13" t="s">
        <v>1035</v>
      </c>
      <c r="H200" s="15">
        <v>31512</v>
      </c>
      <c r="I200" s="13" t="str">
        <f t="shared" si="3"/>
        <v>MAGA860410</v>
      </c>
      <c r="J200" s="13" t="s">
        <v>1728</v>
      </c>
      <c r="K200" s="13" t="s">
        <v>1690</v>
      </c>
      <c r="L200" s="13">
        <v>38710</v>
      </c>
      <c r="M200" s="13">
        <v>462122090</v>
      </c>
      <c r="N200" s="13"/>
      <c r="O200" s="13" t="s">
        <v>1038</v>
      </c>
      <c r="P200" s="13" t="s">
        <v>1039</v>
      </c>
      <c r="Q200" s="15">
        <v>45292</v>
      </c>
      <c r="R200" s="15">
        <v>45372</v>
      </c>
      <c r="S200" s="13" t="s">
        <v>1039</v>
      </c>
      <c r="T200" s="13" t="s">
        <v>1040</v>
      </c>
      <c r="U200" s="30">
        <v>986</v>
      </c>
    </row>
    <row r="201" spans="1:21" ht="18" x14ac:dyDescent="0.25">
      <c r="A201" s="13" t="s">
        <v>1729</v>
      </c>
      <c r="B201" s="13" t="s">
        <v>25</v>
      </c>
      <c r="C201" s="13" t="s">
        <v>1730</v>
      </c>
      <c r="D201" s="13" t="s">
        <v>1731</v>
      </c>
      <c r="E201" s="13" t="s">
        <v>1732</v>
      </c>
      <c r="F201" s="13" t="s">
        <v>1733</v>
      </c>
      <c r="G201" s="13" t="s">
        <v>1035</v>
      </c>
      <c r="H201" s="15">
        <v>22223</v>
      </c>
      <c r="I201" s="13" t="str">
        <f t="shared" si="3"/>
        <v>VIHS601103</v>
      </c>
      <c r="J201" s="13" t="s">
        <v>1734</v>
      </c>
      <c r="K201" s="13" t="s">
        <v>1690</v>
      </c>
      <c r="L201" s="13">
        <v>38710</v>
      </c>
      <c r="M201" s="13">
        <v>4662029466</v>
      </c>
      <c r="N201" s="13"/>
      <c r="O201" s="13" t="s">
        <v>1038</v>
      </c>
      <c r="P201" s="13" t="s">
        <v>1039</v>
      </c>
      <c r="Q201" s="15">
        <v>45292</v>
      </c>
      <c r="R201" s="15">
        <v>45372</v>
      </c>
      <c r="S201" s="13" t="s">
        <v>1039</v>
      </c>
      <c r="T201" s="13" t="s">
        <v>1040</v>
      </c>
      <c r="U201" s="30">
        <v>986</v>
      </c>
    </row>
    <row r="202" spans="1:21" ht="18" x14ac:dyDescent="0.25">
      <c r="A202" s="13" t="s">
        <v>1735</v>
      </c>
      <c r="B202" s="13" t="s">
        <v>25</v>
      </c>
      <c r="C202" s="13" t="s">
        <v>1633</v>
      </c>
      <c r="D202" s="13" t="s">
        <v>1736</v>
      </c>
      <c r="E202" s="13" t="s">
        <v>1070</v>
      </c>
      <c r="F202" s="13" t="s">
        <v>1737</v>
      </c>
      <c r="G202" s="13" t="s">
        <v>1035</v>
      </c>
      <c r="H202" s="15">
        <v>30797</v>
      </c>
      <c r="I202" s="13" t="str">
        <f t="shared" si="3"/>
        <v>OOSV850425</v>
      </c>
      <c r="J202" s="13" t="s">
        <v>1738</v>
      </c>
      <c r="K202" s="13" t="s">
        <v>1690</v>
      </c>
      <c r="L202" s="13">
        <v>38710</v>
      </c>
      <c r="M202" s="13">
        <v>4664514526</v>
      </c>
      <c r="N202" s="13"/>
      <c r="O202" s="13" t="s">
        <v>1038</v>
      </c>
      <c r="P202" s="13" t="s">
        <v>1039</v>
      </c>
      <c r="Q202" s="15">
        <v>45292</v>
      </c>
      <c r="R202" s="15">
        <v>45372</v>
      </c>
      <c r="S202" s="13" t="s">
        <v>1039</v>
      </c>
      <c r="T202" s="13" t="s">
        <v>1040</v>
      </c>
      <c r="U202" s="30">
        <v>986</v>
      </c>
    </row>
    <row r="203" spans="1:21" ht="18" x14ac:dyDescent="0.25">
      <c r="A203" s="13" t="s">
        <v>1739</v>
      </c>
      <c r="B203" s="13" t="s">
        <v>25</v>
      </c>
      <c r="C203" s="13" t="s">
        <v>1740</v>
      </c>
      <c r="D203" s="13" t="s">
        <v>1243</v>
      </c>
      <c r="E203" s="13" t="s">
        <v>1243</v>
      </c>
      <c r="F203" s="13" t="s">
        <v>1741</v>
      </c>
      <c r="G203" s="13" t="s">
        <v>1035</v>
      </c>
      <c r="H203" s="15">
        <v>22395</v>
      </c>
      <c r="I203" s="13" t="str">
        <f t="shared" si="3"/>
        <v>GAGO610424</v>
      </c>
      <c r="J203" s="13" t="s">
        <v>1742</v>
      </c>
      <c r="K203" s="13" t="s">
        <v>1690</v>
      </c>
      <c r="L203" s="13">
        <v>38710</v>
      </c>
      <c r="M203" s="13">
        <v>4662037505</v>
      </c>
      <c r="N203" s="13"/>
      <c r="O203" s="13" t="s">
        <v>1038</v>
      </c>
      <c r="P203" s="13" t="s">
        <v>1039</v>
      </c>
      <c r="Q203" s="15">
        <v>45292</v>
      </c>
      <c r="R203" s="15">
        <v>45372</v>
      </c>
      <c r="S203" s="13" t="s">
        <v>1039</v>
      </c>
      <c r="T203" s="13" t="s">
        <v>1040</v>
      </c>
      <c r="U203" s="30">
        <v>986</v>
      </c>
    </row>
    <row r="204" spans="1:21" ht="18" x14ac:dyDescent="0.25">
      <c r="A204" s="13" t="s">
        <v>1743</v>
      </c>
      <c r="B204" s="13" t="s">
        <v>25</v>
      </c>
      <c r="C204" s="13" t="s">
        <v>1559</v>
      </c>
      <c r="D204" s="13" t="s">
        <v>1251</v>
      </c>
      <c r="E204" s="13" t="s">
        <v>1510</v>
      </c>
      <c r="F204" s="13" t="s">
        <v>1744</v>
      </c>
      <c r="G204" s="13" t="s">
        <v>1035</v>
      </c>
      <c r="H204" s="15">
        <v>27318</v>
      </c>
      <c r="I204" s="13" t="str">
        <f t="shared" si="3"/>
        <v>MAUR741016</v>
      </c>
      <c r="J204" s="13" t="s">
        <v>1745</v>
      </c>
      <c r="K204" s="13" t="s">
        <v>1690</v>
      </c>
      <c r="L204" s="13">
        <v>38710</v>
      </c>
      <c r="M204" s="13"/>
      <c r="N204" s="13"/>
      <c r="O204" s="13" t="s">
        <v>1038</v>
      </c>
      <c r="P204" s="13" t="s">
        <v>1039</v>
      </c>
      <c r="Q204" s="15">
        <v>45292</v>
      </c>
      <c r="R204" s="15">
        <v>45372</v>
      </c>
      <c r="S204" s="13" t="s">
        <v>1039</v>
      </c>
      <c r="T204" s="13" t="s">
        <v>1040</v>
      </c>
      <c r="U204" s="30">
        <v>986</v>
      </c>
    </row>
    <row r="205" spans="1:21" ht="18" x14ac:dyDescent="0.25">
      <c r="A205" s="13" t="s">
        <v>1746</v>
      </c>
      <c r="B205" s="13" t="s">
        <v>25</v>
      </c>
      <c r="C205" s="13" t="s">
        <v>1747</v>
      </c>
      <c r="D205" s="13" t="s">
        <v>1693</v>
      </c>
      <c r="E205" s="13" t="s">
        <v>1217</v>
      </c>
      <c r="F205" s="13" t="s">
        <v>1748</v>
      </c>
      <c r="G205" s="13" t="s">
        <v>1035</v>
      </c>
      <c r="H205" s="15">
        <v>22548</v>
      </c>
      <c r="I205" s="13" t="str">
        <f t="shared" si="3"/>
        <v>SAHA610924</v>
      </c>
      <c r="J205" s="13" t="s">
        <v>1749</v>
      </c>
      <c r="K205" s="13" t="s">
        <v>1690</v>
      </c>
      <c r="L205" s="13">
        <v>38710</v>
      </c>
      <c r="M205" s="13">
        <v>4664514051</v>
      </c>
      <c r="N205" s="13"/>
      <c r="O205" s="13" t="s">
        <v>1038</v>
      </c>
      <c r="P205" s="13" t="s">
        <v>1039</v>
      </c>
      <c r="Q205" s="15">
        <v>45292</v>
      </c>
      <c r="R205" s="15">
        <v>45372</v>
      </c>
      <c r="S205" s="13" t="s">
        <v>1039</v>
      </c>
      <c r="T205" s="13" t="s">
        <v>1040</v>
      </c>
      <c r="U205" s="30">
        <v>986</v>
      </c>
    </row>
    <row r="206" spans="1:21" ht="18" x14ac:dyDescent="0.25">
      <c r="A206" s="13" t="s">
        <v>1750</v>
      </c>
      <c r="B206" s="13" t="s">
        <v>25</v>
      </c>
      <c r="C206" s="13" t="s">
        <v>1751</v>
      </c>
      <c r="D206" s="13" t="s">
        <v>1719</v>
      </c>
      <c r="E206" s="13" t="s">
        <v>1105</v>
      </c>
      <c r="F206" s="13" t="s">
        <v>1752</v>
      </c>
      <c r="G206" s="13" t="s">
        <v>1035</v>
      </c>
      <c r="H206" s="15">
        <v>37588</v>
      </c>
      <c r="I206" s="13" t="str">
        <f t="shared" si="3"/>
        <v>EIPB021128</v>
      </c>
      <c r="J206" s="13" t="s">
        <v>1542</v>
      </c>
      <c r="K206" s="13" t="s">
        <v>1690</v>
      </c>
      <c r="L206" s="13">
        <v>38710</v>
      </c>
      <c r="M206" s="13">
        <v>4661043695</v>
      </c>
      <c r="N206" s="13"/>
      <c r="O206" s="13" t="s">
        <v>1038</v>
      </c>
      <c r="P206" s="13" t="s">
        <v>1039</v>
      </c>
      <c r="Q206" s="15">
        <v>45292</v>
      </c>
      <c r="R206" s="15">
        <v>45372</v>
      </c>
      <c r="S206" s="13" t="s">
        <v>1039</v>
      </c>
      <c r="T206" s="13" t="s">
        <v>1040</v>
      </c>
      <c r="U206" s="30">
        <v>986</v>
      </c>
    </row>
    <row r="207" spans="1:21" ht="18" x14ac:dyDescent="0.25">
      <c r="A207" s="13" t="s">
        <v>1753</v>
      </c>
      <c r="B207" s="13" t="s">
        <v>25</v>
      </c>
      <c r="C207" s="13" t="s">
        <v>1754</v>
      </c>
      <c r="D207" s="13" t="s">
        <v>1755</v>
      </c>
      <c r="E207" s="13" t="s">
        <v>1251</v>
      </c>
      <c r="F207" s="13" t="s">
        <v>1756</v>
      </c>
      <c r="G207" s="13" t="s">
        <v>1035</v>
      </c>
      <c r="H207" s="15">
        <v>22879</v>
      </c>
      <c r="I207" s="13" t="str">
        <f t="shared" si="3"/>
        <v>AOML620821</v>
      </c>
      <c r="J207" s="13" t="s">
        <v>1757</v>
      </c>
      <c r="K207" s="13" t="s">
        <v>1690</v>
      </c>
      <c r="L207" s="13">
        <v>38710</v>
      </c>
      <c r="M207" s="13"/>
      <c r="N207" s="13"/>
      <c r="O207" s="13" t="s">
        <v>1038</v>
      </c>
      <c r="P207" s="13" t="s">
        <v>1039</v>
      </c>
      <c r="Q207" s="15">
        <v>45292</v>
      </c>
      <c r="R207" s="15">
        <v>45372</v>
      </c>
      <c r="S207" s="13" t="s">
        <v>1039</v>
      </c>
      <c r="T207" s="13" t="s">
        <v>1040</v>
      </c>
      <c r="U207" s="30">
        <v>986</v>
      </c>
    </row>
    <row r="208" spans="1:21" ht="18" x14ac:dyDescent="0.25">
      <c r="A208" s="13" t="s">
        <v>1758</v>
      </c>
      <c r="B208" s="13" t="s">
        <v>25</v>
      </c>
      <c r="C208" s="13" t="s">
        <v>1759</v>
      </c>
      <c r="D208" s="13" t="s">
        <v>1719</v>
      </c>
      <c r="E208" s="13" t="s">
        <v>1760</v>
      </c>
      <c r="F208" s="13" t="s">
        <v>1761</v>
      </c>
      <c r="G208" s="13" t="s">
        <v>1090</v>
      </c>
      <c r="H208" s="15">
        <v>13680</v>
      </c>
      <c r="I208" s="13" t="str">
        <f t="shared" si="3"/>
        <v>EIGA370614</v>
      </c>
      <c r="J208" s="13" t="s">
        <v>1749</v>
      </c>
      <c r="K208" s="13" t="s">
        <v>1690</v>
      </c>
      <c r="L208" s="13">
        <v>38710</v>
      </c>
      <c r="M208" s="13">
        <v>4661034039</v>
      </c>
      <c r="N208" s="13"/>
      <c r="O208" s="13" t="s">
        <v>1038</v>
      </c>
      <c r="P208" s="13" t="s">
        <v>1039</v>
      </c>
      <c r="Q208" s="15">
        <v>45292</v>
      </c>
      <c r="R208" s="15">
        <v>45372</v>
      </c>
      <c r="S208" s="13" t="s">
        <v>1039</v>
      </c>
      <c r="T208" s="13" t="s">
        <v>1040</v>
      </c>
      <c r="U208" s="30">
        <v>986</v>
      </c>
    </row>
    <row r="209" spans="1:21" ht="18" x14ac:dyDescent="0.25">
      <c r="A209" s="13" t="s">
        <v>1762</v>
      </c>
      <c r="B209" s="13" t="s">
        <v>25</v>
      </c>
      <c r="C209" s="13" t="s">
        <v>1209</v>
      </c>
      <c r="D209" s="13" t="s">
        <v>1763</v>
      </c>
      <c r="E209" s="13" t="s">
        <v>1764</v>
      </c>
      <c r="F209" s="13" t="s">
        <v>1765</v>
      </c>
      <c r="G209" s="13" t="s">
        <v>1035</v>
      </c>
      <c r="H209" s="15">
        <v>25618</v>
      </c>
      <c r="I209" s="13" t="str">
        <f t="shared" si="3"/>
        <v>HUVG700219</v>
      </c>
      <c r="J209" s="13" t="s">
        <v>1766</v>
      </c>
      <c r="K209" s="13" t="s">
        <v>1690</v>
      </c>
      <c r="L209" s="13">
        <v>38710</v>
      </c>
      <c r="M209" s="13">
        <v>4661275181</v>
      </c>
      <c r="N209" s="13"/>
      <c r="O209" s="13" t="s">
        <v>1038</v>
      </c>
      <c r="P209" s="13" t="s">
        <v>1039</v>
      </c>
      <c r="Q209" s="15">
        <v>45292</v>
      </c>
      <c r="R209" s="15">
        <v>45372</v>
      </c>
      <c r="S209" s="13" t="s">
        <v>1039</v>
      </c>
      <c r="T209" s="13" t="s">
        <v>1040</v>
      </c>
      <c r="U209" s="30">
        <v>986</v>
      </c>
    </row>
    <row r="210" spans="1:21" ht="18" x14ac:dyDescent="0.25">
      <c r="A210" s="13" t="s">
        <v>1767</v>
      </c>
      <c r="B210" s="13" t="s">
        <v>25</v>
      </c>
      <c r="C210" s="13" t="s">
        <v>1768</v>
      </c>
      <c r="D210" s="13" t="s">
        <v>1247</v>
      </c>
      <c r="E210" s="13" t="s">
        <v>1763</v>
      </c>
      <c r="F210" s="13" t="s">
        <v>1769</v>
      </c>
      <c r="G210" s="13" t="s">
        <v>1090</v>
      </c>
      <c r="H210" s="15">
        <v>36091</v>
      </c>
      <c r="I210" s="13" t="str">
        <f t="shared" si="3"/>
        <v>CEHG981023</v>
      </c>
      <c r="J210" s="13" t="s">
        <v>1766</v>
      </c>
      <c r="K210" s="13" t="s">
        <v>1690</v>
      </c>
      <c r="L210" s="13">
        <v>38710</v>
      </c>
      <c r="M210" s="13"/>
      <c r="N210" s="13"/>
      <c r="O210" s="13" t="s">
        <v>1038</v>
      </c>
      <c r="P210" s="13" t="s">
        <v>1039</v>
      </c>
      <c r="Q210" s="15">
        <v>45292</v>
      </c>
      <c r="R210" s="15">
        <v>45372</v>
      </c>
      <c r="S210" s="13" t="s">
        <v>1039</v>
      </c>
      <c r="T210" s="13" t="s">
        <v>1040</v>
      </c>
      <c r="U210" s="30">
        <v>986</v>
      </c>
    </row>
    <row r="211" spans="1:21" ht="18" x14ac:dyDescent="0.25">
      <c r="A211" s="13" t="s">
        <v>1770</v>
      </c>
      <c r="B211" s="13" t="s">
        <v>25</v>
      </c>
      <c r="C211" s="13" t="s">
        <v>1771</v>
      </c>
      <c r="D211" s="13" t="s">
        <v>1183</v>
      </c>
      <c r="E211" s="13" t="s">
        <v>1251</v>
      </c>
      <c r="F211" s="13" t="s">
        <v>1772</v>
      </c>
      <c r="G211" s="13" t="s">
        <v>1035</v>
      </c>
      <c r="H211" s="15">
        <v>31866</v>
      </c>
      <c r="I211" s="13" t="str">
        <f t="shared" si="3"/>
        <v>VEMS870330</v>
      </c>
      <c r="J211" s="13" t="s">
        <v>1773</v>
      </c>
      <c r="K211" s="13" t="s">
        <v>1774</v>
      </c>
      <c r="L211" s="13">
        <v>38706</v>
      </c>
      <c r="M211" s="13">
        <v>4661006793</v>
      </c>
      <c r="N211" s="13"/>
      <c r="O211" s="13" t="s">
        <v>1038</v>
      </c>
      <c r="P211" s="13" t="s">
        <v>1039</v>
      </c>
      <c r="Q211" s="15">
        <v>45292</v>
      </c>
      <c r="R211" s="15">
        <v>45372</v>
      </c>
      <c r="S211" s="13" t="s">
        <v>1039</v>
      </c>
      <c r="T211" s="13" t="s">
        <v>1040</v>
      </c>
      <c r="U211" s="30">
        <v>986</v>
      </c>
    </row>
    <row r="212" spans="1:21" ht="18" x14ac:dyDescent="0.25">
      <c r="A212" s="13" t="s">
        <v>1775</v>
      </c>
      <c r="B212" s="13" t="s">
        <v>25</v>
      </c>
      <c r="C212" s="13" t="s">
        <v>1776</v>
      </c>
      <c r="D212" s="13" t="s">
        <v>1217</v>
      </c>
      <c r="E212" s="13" t="s">
        <v>1251</v>
      </c>
      <c r="F212" s="13" t="s">
        <v>1777</v>
      </c>
      <c r="G212" s="13" t="s">
        <v>1035</v>
      </c>
      <c r="H212" s="15">
        <v>18912</v>
      </c>
      <c r="I212" s="13" t="str">
        <f t="shared" si="3"/>
        <v>HEMH511011</v>
      </c>
      <c r="J212" s="13" t="s">
        <v>1778</v>
      </c>
      <c r="K212" s="13" t="s">
        <v>1774</v>
      </c>
      <c r="L212" s="13">
        <v>38706</v>
      </c>
      <c r="M212" s="13">
        <v>7299325538</v>
      </c>
      <c r="N212" s="13"/>
      <c r="O212" s="13" t="s">
        <v>1038</v>
      </c>
      <c r="P212" s="13" t="s">
        <v>1039</v>
      </c>
      <c r="Q212" s="15">
        <v>45292</v>
      </c>
      <c r="R212" s="15">
        <v>45372</v>
      </c>
      <c r="S212" s="13" t="s">
        <v>1039</v>
      </c>
      <c r="T212" s="13" t="s">
        <v>1040</v>
      </c>
      <c r="U212" s="30">
        <v>986</v>
      </c>
    </row>
    <row r="213" spans="1:21" ht="18" x14ac:dyDescent="0.25">
      <c r="A213" s="13" t="s">
        <v>1779</v>
      </c>
      <c r="B213" s="13" t="s">
        <v>25</v>
      </c>
      <c r="C213" s="13" t="s">
        <v>1780</v>
      </c>
      <c r="D213" s="13" t="s">
        <v>1326</v>
      </c>
      <c r="E213" s="13" t="s">
        <v>1183</v>
      </c>
      <c r="F213" s="13" t="s">
        <v>1781</v>
      </c>
      <c r="G213" s="13" t="s">
        <v>1035</v>
      </c>
      <c r="H213" s="15">
        <v>37292</v>
      </c>
      <c r="I213" s="13" t="str">
        <f t="shared" si="3"/>
        <v>NAVA020205</v>
      </c>
      <c r="J213" s="13" t="s">
        <v>1782</v>
      </c>
      <c r="K213" s="13" t="s">
        <v>1774</v>
      </c>
      <c r="L213" s="13">
        <v>38706</v>
      </c>
      <c r="M213" s="13">
        <v>4661471410</v>
      </c>
      <c r="N213" s="13"/>
      <c r="O213" s="13" t="s">
        <v>1038</v>
      </c>
      <c r="P213" s="13" t="s">
        <v>1039</v>
      </c>
      <c r="Q213" s="15">
        <v>45292</v>
      </c>
      <c r="R213" s="15">
        <v>45372</v>
      </c>
      <c r="S213" s="13" t="s">
        <v>1039</v>
      </c>
      <c r="T213" s="13" t="s">
        <v>1040</v>
      </c>
      <c r="U213" s="30">
        <v>986</v>
      </c>
    </row>
    <row r="214" spans="1:21" ht="18" x14ac:dyDescent="0.25">
      <c r="A214" s="13" t="s">
        <v>1783</v>
      </c>
      <c r="B214" s="13" t="s">
        <v>25</v>
      </c>
      <c r="C214" s="13" t="s">
        <v>1784</v>
      </c>
      <c r="D214" s="13" t="s">
        <v>1663</v>
      </c>
      <c r="E214" s="13" t="s">
        <v>1218</v>
      </c>
      <c r="F214" s="13" t="s">
        <v>1785</v>
      </c>
      <c r="G214" s="13" t="s">
        <v>1035</v>
      </c>
      <c r="H214" s="15">
        <v>24765</v>
      </c>
      <c r="I214" s="13" t="str">
        <f t="shared" si="3"/>
        <v>CELM671020</v>
      </c>
      <c r="J214" s="13" t="s">
        <v>1786</v>
      </c>
      <c r="K214" s="13" t="s">
        <v>1774</v>
      </c>
      <c r="L214" s="13">
        <v>38706</v>
      </c>
      <c r="M214" s="13"/>
      <c r="N214" s="13"/>
      <c r="O214" s="13" t="s">
        <v>1038</v>
      </c>
      <c r="P214" s="13" t="s">
        <v>1039</v>
      </c>
      <c r="Q214" s="15">
        <v>45292</v>
      </c>
      <c r="R214" s="15">
        <v>45372</v>
      </c>
      <c r="S214" s="13" t="s">
        <v>1039</v>
      </c>
      <c r="T214" s="13" t="s">
        <v>1040</v>
      </c>
      <c r="U214" s="30">
        <v>986</v>
      </c>
    </row>
    <row r="215" spans="1:21" ht="18" x14ac:dyDescent="0.25">
      <c r="A215" s="13" t="s">
        <v>1787</v>
      </c>
      <c r="B215" s="13" t="s">
        <v>25</v>
      </c>
      <c r="C215" s="13" t="s">
        <v>1788</v>
      </c>
      <c r="D215" s="13" t="s">
        <v>1218</v>
      </c>
      <c r="E215" s="13" t="s">
        <v>1218</v>
      </c>
      <c r="F215" s="13" t="s">
        <v>1789</v>
      </c>
      <c r="G215" s="13" t="s">
        <v>1035</v>
      </c>
      <c r="H215" s="15">
        <v>35620</v>
      </c>
      <c r="I215" s="13" t="str">
        <f t="shared" si="3"/>
        <v>LALM970709</v>
      </c>
      <c r="J215" s="13" t="s">
        <v>1790</v>
      </c>
      <c r="K215" s="13" t="s">
        <v>1774</v>
      </c>
      <c r="L215" s="13">
        <v>38706</v>
      </c>
      <c r="M215" s="13">
        <v>4661202610</v>
      </c>
      <c r="N215" s="13"/>
      <c r="O215" s="13" t="s">
        <v>1038</v>
      </c>
      <c r="P215" s="13" t="s">
        <v>1039</v>
      </c>
      <c r="Q215" s="15">
        <v>45292</v>
      </c>
      <c r="R215" s="15">
        <v>45372</v>
      </c>
      <c r="S215" s="13" t="s">
        <v>1039</v>
      </c>
      <c r="T215" s="13" t="s">
        <v>1040</v>
      </c>
      <c r="U215" s="30">
        <v>986</v>
      </c>
    </row>
    <row r="216" spans="1:21" ht="18" x14ac:dyDescent="0.25">
      <c r="A216" s="13" t="s">
        <v>1791</v>
      </c>
      <c r="B216" s="13" t="s">
        <v>25</v>
      </c>
      <c r="C216" s="13" t="s">
        <v>1792</v>
      </c>
      <c r="D216" s="13" t="s">
        <v>1217</v>
      </c>
      <c r="E216" s="13" t="s">
        <v>1251</v>
      </c>
      <c r="F216" s="13" t="s">
        <v>1793</v>
      </c>
      <c r="G216" s="13" t="s">
        <v>1035</v>
      </c>
      <c r="H216" s="15">
        <v>21741</v>
      </c>
      <c r="I216" s="13" t="str">
        <f t="shared" si="3"/>
        <v>HEMM590710</v>
      </c>
      <c r="J216" s="13" t="s">
        <v>1794</v>
      </c>
      <c r="K216" s="13" t="s">
        <v>1774</v>
      </c>
      <c r="L216" s="13">
        <v>38706</v>
      </c>
      <c r="M216" s="13"/>
      <c r="N216" s="13"/>
      <c r="O216" s="13" t="s">
        <v>1038</v>
      </c>
      <c r="P216" s="13" t="s">
        <v>1039</v>
      </c>
      <c r="Q216" s="15">
        <v>45292</v>
      </c>
      <c r="R216" s="15">
        <v>45372</v>
      </c>
      <c r="S216" s="13" t="s">
        <v>1039</v>
      </c>
      <c r="T216" s="13" t="s">
        <v>1040</v>
      </c>
      <c r="U216" s="30">
        <v>986</v>
      </c>
    </row>
    <row r="217" spans="1:21" ht="18" x14ac:dyDescent="0.25">
      <c r="A217" s="13" t="s">
        <v>1795</v>
      </c>
      <c r="B217" s="13" t="s">
        <v>25</v>
      </c>
      <c r="C217" s="13" t="s">
        <v>1242</v>
      </c>
      <c r="D217" s="13" t="s">
        <v>1663</v>
      </c>
      <c r="E217" s="13" t="s">
        <v>1218</v>
      </c>
      <c r="F217" s="13" t="s">
        <v>1796</v>
      </c>
      <c r="G217" s="13" t="s">
        <v>1035</v>
      </c>
      <c r="H217" s="15">
        <v>18690</v>
      </c>
      <c r="I217" s="13" t="str">
        <f t="shared" si="3"/>
        <v>CELE510303</v>
      </c>
      <c r="J217" s="13" t="s">
        <v>1794</v>
      </c>
      <c r="K217" s="13" t="s">
        <v>1774</v>
      </c>
      <c r="L217" s="13">
        <v>38706</v>
      </c>
      <c r="M217" s="13">
        <v>4661274820</v>
      </c>
      <c r="N217" s="13"/>
      <c r="O217" s="13" t="s">
        <v>1038</v>
      </c>
      <c r="P217" s="13" t="s">
        <v>1039</v>
      </c>
      <c r="Q217" s="15">
        <v>45292</v>
      </c>
      <c r="R217" s="15">
        <v>45372</v>
      </c>
      <c r="S217" s="13" t="s">
        <v>1039</v>
      </c>
      <c r="T217" s="13" t="s">
        <v>1040</v>
      </c>
      <c r="U217" s="30">
        <v>986</v>
      </c>
    </row>
    <row r="218" spans="1:21" ht="18" x14ac:dyDescent="0.25">
      <c r="A218" s="13" t="s">
        <v>1797</v>
      </c>
      <c r="B218" s="13" t="s">
        <v>25</v>
      </c>
      <c r="C218" s="13" t="s">
        <v>1798</v>
      </c>
      <c r="D218" s="13" t="s">
        <v>1251</v>
      </c>
      <c r="E218" s="13" t="s">
        <v>1218</v>
      </c>
      <c r="F218" s="13" t="s">
        <v>1799</v>
      </c>
      <c r="G218" s="13" t="s">
        <v>1035</v>
      </c>
      <c r="H218" s="15">
        <v>33993</v>
      </c>
      <c r="I218" s="13" t="str">
        <f t="shared" si="3"/>
        <v>MALJ930124</v>
      </c>
      <c r="J218" s="13" t="s">
        <v>1800</v>
      </c>
      <c r="K218" s="13" t="s">
        <v>1774</v>
      </c>
      <c r="L218" s="13">
        <v>38706</v>
      </c>
      <c r="M218" s="13">
        <v>4661009865</v>
      </c>
      <c r="N218" s="13"/>
      <c r="O218" s="13" t="s">
        <v>1038</v>
      </c>
      <c r="P218" s="13" t="s">
        <v>1039</v>
      </c>
      <c r="Q218" s="15">
        <v>45292</v>
      </c>
      <c r="R218" s="15">
        <v>45372</v>
      </c>
      <c r="S218" s="13" t="s">
        <v>1039</v>
      </c>
      <c r="T218" s="13" t="s">
        <v>1040</v>
      </c>
      <c r="U218" s="30">
        <v>986</v>
      </c>
    </row>
    <row r="219" spans="1:21" ht="18" x14ac:dyDescent="0.25">
      <c r="A219" s="13" t="s">
        <v>1801</v>
      </c>
      <c r="B219" s="13" t="s">
        <v>25</v>
      </c>
      <c r="C219" s="13" t="s">
        <v>1802</v>
      </c>
      <c r="D219" s="13" t="s">
        <v>1251</v>
      </c>
      <c r="E219" s="13" t="s">
        <v>1663</v>
      </c>
      <c r="F219" s="13" t="s">
        <v>1803</v>
      </c>
      <c r="G219" s="13" t="s">
        <v>1035</v>
      </c>
      <c r="H219" s="15">
        <v>36411</v>
      </c>
      <c r="I219" s="13" t="str">
        <f t="shared" si="3"/>
        <v>MACY990908</v>
      </c>
      <c r="J219" s="13" t="s">
        <v>1804</v>
      </c>
      <c r="K219" s="13" t="s">
        <v>1774</v>
      </c>
      <c r="L219" s="13">
        <v>38706</v>
      </c>
      <c r="M219" s="13">
        <v>4661201464</v>
      </c>
      <c r="N219" s="13"/>
      <c r="O219" s="13" t="s">
        <v>1038</v>
      </c>
      <c r="P219" s="13" t="s">
        <v>1039</v>
      </c>
      <c r="Q219" s="15">
        <v>45292</v>
      </c>
      <c r="R219" s="15">
        <v>45372</v>
      </c>
      <c r="S219" s="13" t="s">
        <v>1039</v>
      </c>
      <c r="T219" s="13" t="s">
        <v>1040</v>
      </c>
      <c r="U219" s="30">
        <v>986</v>
      </c>
    </row>
    <row r="220" spans="1:21" ht="18" x14ac:dyDescent="0.25">
      <c r="A220" s="13" t="s">
        <v>1805</v>
      </c>
      <c r="B220" s="13" t="s">
        <v>25</v>
      </c>
      <c r="C220" s="13" t="s">
        <v>1624</v>
      </c>
      <c r="D220" s="13" t="s">
        <v>1063</v>
      </c>
      <c r="E220" s="13" t="s">
        <v>1183</v>
      </c>
      <c r="F220" s="13" t="s">
        <v>1806</v>
      </c>
      <c r="G220" s="13" t="s">
        <v>1035</v>
      </c>
      <c r="H220" s="15">
        <v>24381</v>
      </c>
      <c r="I220" s="13" t="str">
        <f t="shared" si="3"/>
        <v>TIVS661001</v>
      </c>
      <c r="J220" s="13" t="s">
        <v>1790</v>
      </c>
      <c r="K220" s="13" t="s">
        <v>1807</v>
      </c>
      <c r="L220" s="13">
        <v>38709</v>
      </c>
      <c r="M220" s="13">
        <v>4661236630</v>
      </c>
      <c r="N220" s="13"/>
      <c r="O220" s="13" t="s">
        <v>1038</v>
      </c>
      <c r="P220" s="13" t="s">
        <v>1039</v>
      </c>
      <c r="Q220" s="15">
        <v>45292</v>
      </c>
      <c r="R220" s="15">
        <v>45372</v>
      </c>
      <c r="S220" s="13" t="s">
        <v>1039</v>
      </c>
      <c r="T220" s="13" t="s">
        <v>1040</v>
      </c>
      <c r="U220" s="30">
        <v>986</v>
      </c>
    </row>
    <row r="221" spans="1:21" ht="18" x14ac:dyDescent="0.25">
      <c r="A221" s="13" t="s">
        <v>1808</v>
      </c>
      <c r="B221" s="13" t="s">
        <v>25</v>
      </c>
      <c r="C221" s="13" t="s">
        <v>1529</v>
      </c>
      <c r="D221" s="13" t="s">
        <v>1291</v>
      </c>
      <c r="E221" s="13" t="s">
        <v>1218</v>
      </c>
      <c r="F221" s="13" t="s">
        <v>1809</v>
      </c>
      <c r="G221" s="13" t="s">
        <v>1035</v>
      </c>
      <c r="H221" s="15">
        <v>20775</v>
      </c>
      <c r="I221" s="13" t="str">
        <f t="shared" si="3"/>
        <v>CALR561116</v>
      </c>
      <c r="J221" s="13" t="s">
        <v>1790</v>
      </c>
      <c r="K221" s="13" t="s">
        <v>1807</v>
      </c>
      <c r="L221" s="13">
        <v>38709</v>
      </c>
      <c r="M221" s="13">
        <v>4661105573</v>
      </c>
      <c r="N221" s="13"/>
      <c r="O221" s="13" t="s">
        <v>1038</v>
      </c>
      <c r="P221" s="13" t="s">
        <v>1039</v>
      </c>
      <c r="Q221" s="15">
        <v>45292</v>
      </c>
      <c r="R221" s="15">
        <v>45372</v>
      </c>
      <c r="S221" s="13" t="s">
        <v>1039</v>
      </c>
      <c r="T221" s="13" t="s">
        <v>1040</v>
      </c>
      <c r="U221" s="30">
        <v>986</v>
      </c>
    </row>
    <row r="222" spans="1:21" ht="18" x14ac:dyDescent="0.25">
      <c r="A222" s="13" t="s">
        <v>1810</v>
      </c>
      <c r="B222" s="13" t="s">
        <v>25</v>
      </c>
      <c r="C222" s="13" t="s">
        <v>1811</v>
      </c>
      <c r="D222" s="13" t="s">
        <v>1063</v>
      </c>
      <c r="E222" s="13" t="s">
        <v>1663</v>
      </c>
      <c r="F222" s="13" t="s">
        <v>1812</v>
      </c>
      <c r="G222" s="13" t="s">
        <v>1035</v>
      </c>
      <c r="H222" s="15">
        <v>26284</v>
      </c>
      <c r="I222" s="13" t="str">
        <f t="shared" si="3"/>
        <v>TICE711217</v>
      </c>
      <c r="J222" s="13" t="s">
        <v>1790</v>
      </c>
      <c r="K222" s="13" t="s">
        <v>1807</v>
      </c>
      <c r="L222" s="13">
        <v>38709</v>
      </c>
      <c r="M222" s="13">
        <v>4661274820</v>
      </c>
      <c r="N222" s="13"/>
      <c r="O222" s="13" t="s">
        <v>1038</v>
      </c>
      <c r="P222" s="13" t="s">
        <v>1039</v>
      </c>
      <c r="Q222" s="15">
        <v>45292</v>
      </c>
      <c r="R222" s="15">
        <v>45372</v>
      </c>
      <c r="S222" s="13" t="s">
        <v>1039</v>
      </c>
      <c r="T222" s="13" t="s">
        <v>1040</v>
      </c>
      <c r="U222" s="30">
        <v>986</v>
      </c>
    </row>
    <row r="223" spans="1:21" ht="18" x14ac:dyDescent="0.25">
      <c r="A223" s="13" t="s">
        <v>1813</v>
      </c>
      <c r="B223" s="13" t="s">
        <v>25</v>
      </c>
      <c r="C223" s="13" t="s">
        <v>1814</v>
      </c>
      <c r="D223" s="13" t="s">
        <v>1210</v>
      </c>
      <c r="E223" s="13" t="s">
        <v>1343</v>
      </c>
      <c r="F223" s="13" t="s">
        <v>1815</v>
      </c>
      <c r="G223" s="13" t="s">
        <v>1035</v>
      </c>
      <c r="H223" s="15">
        <v>28644</v>
      </c>
      <c r="I223" s="13" t="str">
        <f t="shared" si="3"/>
        <v>AICJ780603</v>
      </c>
      <c r="J223" s="13" t="s">
        <v>1816</v>
      </c>
      <c r="K223" s="13" t="s">
        <v>1807</v>
      </c>
      <c r="L223" s="13">
        <v>38709</v>
      </c>
      <c r="M223" s="13">
        <v>4661343473</v>
      </c>
      <c r="N223" s="13"/>
      <c r="O223" s="13" t="s">
        <v>1038</v>
      </c>
      <c r="P223" s="13" t="s">
        <v>1039</v>
      </c>
      <c r="Q223" s="15">
        <v>45292</v>
      </c>
      <c r="R223" s="15">
        <v>45372</v>
      </c>
      <c r="S223" s="13" t="s">
        <v>1039</v>
      </c>
      <c r="T223" s="13" t="s">
        <v>1040</v>
      </c>
      <c r="U223" s="30">
        <v>986</v>
      </c>
    </row>
    <row r="224" spans="1:21" ht="18" x14ac:dyDescent="0.25">
      <c r="A224" s="13" t="s">
        <v>1817</v>
      </c>
      <c r="B224" s="13" t="s">
        <v>25</v>
      </c>
      <c r="C224" s="13" t="s">
        <v>1818</v>
      </c>
      <c r="D224" s="13" t="s">
        <v>1052</v>
      </c>
      <c r="E224" s="13" t="s">
        <v>1156</v>
      </c>
      <c r="F224" s="13" t="s">
        <v>1819</v>
      </c>
      <c r="G224" s="13" t="s">
        <v>1035</v>
      </c>
      <c r="H224" s="15">
        <v>16929</v>
      </c>
      <c r="I224" s="13" t="str">
        <f t="shared" si="3"/>
        <v>SALG460507</v>
      </c>
      <c r="J224" s="13" t="s">
        <v>1544</v>
      </c>
      <c r="K224" s="13" t="s">
        <v>1807</v>
      </c>
      <c r="L224" s="13">
        <v>38709</v>
      </c>
      <c r="M224" s="13"/>
      <c r="N224" s="13"/>
      <c r="O224" s="13" t="s">
        <v>1038</v>
      </c>
      <c r="P224" s="13" t="s">
        <v>1039</v>
      </c>
      <c r="Q224" s="15">
        <v>45292</v>
      </c>
      <c r="R224" s="15">
        <v>45372</v>
      </c>
      <c r="S224" s="13" t="s">
        <v>1039</v>
      </c>
      <c r="T224" s="13" t="s">
        <v>1040</v>
      </c>
      <c r="U224" s="30">
        <v>986</v>
      </c>
    </row>
    <row r="225" spans="1:21" ht="18" x14ac:dyDescent="0.25">
      <c r="A225" s="13" t="s">
        <v>1820</v>
      </c>
      <c r="B225" s="13" t="s">
        <v>25</v>
      </c>
      <c r="C225" s="13" t="s">
        <v>1316</v>
      </c>
      <c r="D225" s="13" t="s">
        <v>1343</v>
      </c>
      <c r="E225" s="13" t="s">
        <v>1821</v>
      </c>
      <c r="F225" s="13" t="s">
        <v>1822</v>
      </c>
      <c r="G225" s="13" t="s">
        <v>1035</v>
      </c>
      <c r="H225" s="15">
        <v>19148</v>
      </c>
      <c r="I225" s="13" t="str">
        <f t="shared" si="3"/>
        <v>CEAE520603</v>
      </c>
      <c r="J225" s="13" t="s">
        <v>1816</v>
      </c>
      <c r="K225" s="13" t="s">
        <v>1807</v>
      </c>
      <c r="L225" s="13">
        <v>38709</v>
      </c>
      <c r="M225" s="13">
        <v>4661348826</v>
      </c>
      <c r="N225" s="13"/>
      <c r="O225" s="13" t="s">
        <v>1038</v>
      </c>
      <c r="P225" s="13" t="s">
        <v>1039</v>
      </c>
      <c r="Q225" s="15">
        <v>45292</v>
      </c>
      <c r="R225" s="15">
        <v>45372</v>
      </c>
      <c r="S225" s="13" t="s">
        <v>1039</v>
      </c>
      <c r="T225" s="13" t="s">
        <v>1040</v>
      </c>
      <c r="U225" s="30">
        <v>986</v>
      </c>
    </row>
    <row r="226" spans="1:21" ht="18" x14ac:dyDescent="0.25">
      <c r="A226" s="13" t="s">
        <v>1823</v>
      </c>
      <c r="B226" s="13" t="s">
        <v>25</v>
      </c>
      <c r="C226" s="13" t="s">
        <v>1824</v>
      </c>
      <c r="D226" s="13" t="s">
        <v>1343</v>
      </c>
      <c r="E226" s="13" t="s">
        <v>1052</v>
      </c>
      <c r="F226" s="13" t="s">
        <v>1825</v>
      </c>
      <c r="G226" s="13" t="s">
        <v>1035</v>
      </c>
      <c r="H226" s="15">
        <v>23785</v>
      </c>
      <c r="I226" s="13" t="str">
        <f t="shared" si="3"/>
        <v>CESA650212</v>
      </c>
      <c r="J226" s="13" t="s">
        <v>1816</v>
      </c>
      <c r="K226" s="13" t="s">
        <v>1826</v>
      </c>
      <c r="L226" s="13">
        <v>38720</v>
      </c>
      <c r="M226" s="13">
        <v>4661100094</v>
      </c>
      <c r="N226" s="13"/>
      <c r="O226" s="13" t="s">
        <v>1038</v>
      </c>
      <c r="P226" s="13" t="s">
        <v>1039</v>
      </c>
      <c r="Q226" s="15">
        <v>45292</v>
      </c>
      <c r="R226" s="15">
        <v>45372</v>
      </c>
      <c r="S226" s="13" t="s">
        <v>1039</v>
      </c>
      <c r="T226" s="13" t="s">
        <v>1040</v>
      </c>
      <c r="U226" s="30">
        <v>986</v>
      </c>
    </row>
    <row r="227" spans="1:21" ht="18" x14ac:dyDescent="0.25">
      <c r="A227" s="13" t="s">
        <v>1827</v>
      </c>
      <c r="B227" s="13" t="s">
        <v>25</v>
      </c>
      <c r="C227" s="13" t="s">
        <v>1828</v>
      </c>
      <c r="D227" s="13" t="s">
        <v>1343</v>
      </c>
      <c r="E227" s="13" t="s">
        <v>1821</v>
      </c>
      <c r="F227" s="13" t="s">
        <v>1829</v>
      </c>
      <c r="G227" s="13" t="s">
        <v>1035</v>
      </c>
      <c r="H227" s="15">
        <v>23016</v>
      </c>
      <c r="I227" s="13" t="str">
        <f t="shared" si="3"/>
        <v>CEAL630105</v>
      </c>
      <c r="J227" s="13" t="s">
        <v>1830</v>
      </c>
      <c r="K227" s="13" t="s">
        <v>1826</v>
      </c>
      <c r="L227" s="13">
        <v>38720</v>
      </c>
      <c r="M227" s="13">
        <v>4661348826</v>
      </c>
      <c r="N227" s="13"/>
      <c r="O227" s="13" t="s">
        <v>1038</v>
      </c>
      <c r="P227" s="13" t="s">
        <v>1039</v>
      </c>
      <c r="Q227" s="15">
        <v>45292</v>
      </c>
      <c r="R227" s="15">
        <v>45372</v>
      </c>
      <c r="S227" s="13" t="s">
        <v>1039</v>
      </c>
      <c r="T227" s="13" t="s">
        <v>1040</v>
      </c>
      <c r="U227" s="30">
        <v>986</v>
      </c>
    </row>
    <row r="228" spans="1:21" ht="18" x14ac:dyDescent="0.25">
      <c r="A228" s="13" t="s">
        <v>1831</v>
      </c>
      <c r="B228" s="13" t="s">
        <v>25</v>
      </c>
      <c r="C228" s="13" t="s">
        <v>1467</v>
      </c>
      <c r="D228" s="13" t="s">
        <v>1510</v>
      </c>
      <c r="E228" s="13" t="s">
        <v>1494</v>
      </c>
      <c r="F228" s="13" t="s">
        <v>1832</v>
      </c>
      <c r="G228" s="13" t="s">
        <v>1035</v>
      </c>
      <c r="H228" s="15">
        <v>32566</v>
      </c>
      <c r="I228" s="13" t="str">
        <f t="shared" si="3"/>
        <v>UIER890227</v>
      </c>
      <c r="J228" s="13" t="s">
        <v>1833</v>
      </c>
      <c r="K228" s="13" t="s">
        <v>1826</v>
      </c>
      <c r="L228" s="13">
        <v>38720</v>
      </c>
      <c r="M228" s="13">
        <v>4666662172</v>
      </c>
      <c r="N228" s="13"/>
      <c r="O228" s="13" t="s">
        <v>1038</v>
      </c>
      <c r="P228" s="13" t="s">
        <v>1039</v>
      </c>
      <c r="Q228" s="15">
        <v>45292</v>
      </c>
      <c r="R228" s="15">
        <v>45372</v>
      </c>
      <c r="S228" s="13" t="s">
        <v>1039</v>
      </c>
      <c r="T228" s="13" t="s">
        <v>1040</v>
      </c>
      <c r="U228" s="30">
        <v>986</v>
      </c>
    </row>
    <row r="229" spans="1:21" ht="18" x14ac:dyDescent="0.25">
      <c r="A229" s="13" t="s">
        <v>1834</v>
      </c>
      <c r="B229" s="13" t="s">
        <v>25</v>
      </c>
      <c r="C229" s="13" t="s">
        <v>1209</v>
      </c>
      <c r="D229" s="13" t="s">
        <v>1243</v>
      </c>
      <c r="E229" s="13" t="s">
        <v>1126</v>
      </c>
      <c r="F229" s="13" t="s">
        <v>1835</v>
      </c>
      <c r="G229" s="13" t="s">
        <v>1035</v>
      </c>
      <c r="H229" s="15">
        <v>35045</v>
      </c>
      <c r="I229" s="13" t="str">
        <f t="shared" si="3"/>
        <v>GARG951212</v>
      </c>
      <c r="J229" s="13" t="s">
        <v>1766</v>
      </c>
      <c r="K229" s="13" t="s">
        <v>1826</v>
      </c>
      <c r="L229" s="13">
        <v>38720</v>
      </c>
      <c r="M229" s="13">
        <v>4661343412</v>
      </c>
      <c r="N229" s="13"/>
      <c r="O229" s="13" t="s">
        <v>1038</v>
      </c>
      <c r="P229" s="13" t="s">
        <v>1039</v>
      </c>
      <c r="Q229" s="15">
        <v>45292</v>
      </c>
      <c r="R229" s="15">
        <v>45372</v>
      </c>
      <c r="S229" s="13" t="s">
        <v>1039</v>
      </c>
      <c r="T229" s="13" t="s">
        <v>1040</v>
      </c>
      <c r="U229" s="30">
        <v>986</v>
      </c>
    </row>
    <row r="230" spans="1:21" ht="18" x14ac:dyDescent="0.25">
      <c r="A230" s="13" t="s">
        <v>1836</v>
      </c>
      <c r="B230" s="13" t="s">
        <v>25</v>
      </c>
      <c r="C230" s="13" t="s">
        <v>1188</v>
      </c>
      <c r="D230" s="13" t="s">
        <v>1693</v>
      </c>
      <c r="E230" s="13" t="s">
        <v>1217</v>
      </c>
      <c r="F230" s="13" t="s">
        <v>1837</v>
      </c>
      <c r="G230" s="13" t="s">
        <v>1035</v>
      </c>
      <c r="H230" s="15">
        <v>24257</v>
      </c>
      <c r="I230" s="13" t="str">
        <f t="shared" si="3"/>
        <v>SAHA660530</v>
      </c>
      <c r="J230" s="13" t="s">
        <v>1838</v>
      </c>
      <c r="K230" s="13" t="s">
        <v>1826</v>
      </c>
      <c r="L230" s="13">
        <v>38720</v>
      </c>
      <c r="M230" s="13">
        <v>4661087181</v>
      </c>
      <c r="N230" s="13"/>
      <c r="O230" s="13" t="s">
        <v>1038</v>
      </c>
      <c r="P230" s="13" t="s">
        <v>1039</v>
      </c>
      <c r="Q230" s="15">
        <v>45292</v>
      </c>
      <c r="R230" s="15">
        <v>45372</v>
      </c>
      <c r="S230" s="13" t="s">
        <v>1039</v>
      </c>
      <c r="T230" s="13" t="s">
        <v>1040</v>
      </c>
      <c r="U230" s="30">
        <v>986</v>
      </c>
    </row>
    <row r="231" spans="1:21" ht="18" x14ac:dyDescent="0.25">
      <c r="A231" s="13" t="s">
        <v>1839</v>
      </c>
      <c r="B231" s="13" t="s">
        <v>25</v>
      </c>
      <c r="C231" s="13" t="s">
        <v>1840</v>
      </c>
      <c r="D231" s="13" t="s">
        <v>1841</v>
      </c>
      <c r="E231" s="13" t="s">
        <v>1343</v>
      </c>
      <c r="F231" s="13" t="s">
        <v>1842</v>
      </c>
      <c r="G231" s="13" t="s">
        <v>1035</v>
      </c>
      <c r="H231" s="15">
        <v>26554</v>
      </c>
      <c r="I231" s="13" t="str">
        <f t="shared" si="3"/>
        <v>CXCA720912</v>
      </c>
      <c r="J231" s="13" t="s">
        <v>1843</v>
      </c>
      <c r="K231" s="13" t="s">
        <v>1826</v>
      </c>
      <c r="L231" s="13">
        <v>38720</v>
      </c>
      <c r="M231" s="13">
        <v>4661281135</v>
      </c>
      <c r="N231" s="13"/>
      <c r="O231" s="13" t="s">
        <v>1038</v>
      </c>
      <c r="P231" s="13" t="s">
        <v>1039</v>
      </c>
      <c r="Q231" s="15">
        <v>45292</v>
      </c>
      <c r="R231" s="15">
        <v>45372</v>
      </c>
      <c r="S231" s="13" t="s">
        <v>1039</v>
      </c>
      <c r="T231" s="13" t="s">
        <v>1040</v>
      </c>
      <c r="U231" s="30">
        <v>986</v>
      </c>
    </row>
    <row r="232" spans="1:21" ht="18" x14ac:dyDescent="0.25">
      <c r="A232" s="13" t="s">
        <v>1844</v>
      </c>
      <c r="B232" s="13" t="s">
        <v>25</v>
      </c>
      <c r="C232" s="13" t="s">
        <v>1845</v>
      </c>
      <c r="D232" s="13" t="s">
        <v>1071</v>
      </c>
      <c r="E232" s="13" t="s">
        <v>1063</v>
      </c>
      <c r="F232" s="13" t="s">
        <v>1846</v>
      </c>
      <c r="G232" s="13" t="s">
        <v>1035</v>
      </c>
      <c r="H232" s="15">
        <v>34611</v>
      </c>
      <c r="I232" s="13" t="str">
        <f t="shared" si="3"/>
        <v>GATV941004</v>
      </c>
      <c r="J232" s="13" t="s">
        <v>1847</v>
      </c>
      <c r="K232" s="13" t="s">
        <v>1826</v>
      </c>
      <c r="L232" s="13">
        <v>38720</v>
      </c>
      <c r="M232" s="13"/>
      <c r="N232" s="13"/>
      <c r="O232" s="13" t="s">
        <v>1038</v>
      </c>
      <c r="P232" s="13" t="s">
        <v>1039</v>
      </c>
      <c r="Q232" s="15">
        <v>45292</v>
      </c>
      <c r="R232" s="15">
        <v>45372</v>
      </c>
      <c r="S232" s="13" t="s">
        <v>1039</v>
      </c>
      <c r="T232" s="13" t="s">
        <v>1040</v>
      </c>
      <c r="U232" s="30">
        <v>986</v>
      </c>
    </row>
    <row r="233" spans="1:21" ht="18" x14ac:dyDescent="0.25">
      <c r="A233" s="13" t="s">
        <v>1848</v>
      </c>
      <c r="B233" s="13" t="s">
        <v>25</v>
      </c>
      <c r="C233" s="13" t="s">
        <v>1221</v>
      </c>
      <c r="D233" s="13" t="s">
        <v>1647</v>
      </c>
      <c r="E233" s="13" t="s">
        <v>1299</v>
      </c>
      <c r="F233" s="13" t="s">
        <v>1849</v>
      </c>
      <c r="G233" s="13" t="s">
        <v>1035</v>
      </c>
      <c r="H233" s="15">
        <v>22334</v>
      </c>
      <c r="I233" s="13" t="str">
        <f t="shared" si="3"/>
        <v>AEBB610222</v>
      </c>
      <c r="J233" s="13" t="s">
        <v>1850</v>
      </c>
      <c r="K233" s="13" t="s">
        <v>1826</v>
      </c>
      <c r="L233" s="13">
        <v>38720</v>
      </c>
      <c r="M233" s="13">
        <v>4661200919</v>
      </c>
      <c r="N233" s="13"/>
      <c r="O233" s="13" t="s">
        <v>1038</v>
      </c>
      <c r="P233" s="13" t="s">
        <v>1039</v>
      </c>
      <c r="Q233" s="15">
        <v>45292</v>
      </c>
      <c r="R233" s="15">
        <v>45372</v>
      </c>
      <c r="S233" s="13" t="s">
        <v>1039</v>
      </c>
      <c r="T233" s="13" t="s">
        <v>1040</v>
      </c>
      <c r="U233" s="30">
        <v>986</v>
      </c>
    </row>
    <row r="234" spans="1:21" ht="18" x14ac:dyDescent="0.25">
      <c r="A234" s="13" t="s">
        <v>1851</v>
      </c>
      <c r="B234" s="13" t="s">
        <v>25</v>
      </c>
      <c r="C234" s="13" t="s">
        <v>1852</v>
      </c>
      <c r="D234" s="13" t="s">
        <v>1853</v>
      </c>
      <c r="E234" s="13" t="s">
        <v>1052</v>
      </c>
      <c r="F234" s="13" t="s">
        <v>1854</v>
      </c>
      <c r="G234" s="13" t="s">
        <v>1035</v>
      </c>
      <c r="H234" s="15">
        <v>23556</v>
      </c>
      <c r="I234" s="13" t="str">
        <f t="shared" si="3"/>
        <v>FUSC640628</v>
      </c>
      <c r="J234" s="13" t="s">
        <v>1855</v>
      </c>
      <c r="K234" s="13" t="s">
        <v>1826</v>
      </c>
      <c r="L234" s="13">
        <v>38720</v>
      </c>
      <c r="M234" s="13">
        <v>4661394857</v>
      </c>
      <c r="N234" s="13"/>
      <c r="O234" s="13" t="s">
        <v>1038</v>
      </c>
      <c r="P234" s="13" t="s">
        <v>1039</v>
      </c>
      <c r="Q234" s="15">
        <v>45292</v>
      </c>
      <c r="R234" s="15">
        <v>45372</v>
      </c>
      <c r="S234" s="13" t="s">
        <v>1039</v>
      </c>
      <c r="T234" s="13" t="s">
        <v>1040</v>
      </c>
      <c r="U234" s="30">
        <v>986</v>
      </c>
    </row>
    <row r="235" spans="1:21" ht="18" x14ac:dyDescent="0.25">
      <c r="A235" s="13" t="s">
        <v>1856</v>
      </c>
      <c r="B235" s="13" t="s">
        <v>25</v>
      </c>
      <c r="C235" s="13" t="s">
        <v>1342</v>
      </c>
      <c r="D235" s="13" t="s">
        <v>1693</v>
      </c>
      <c r="E235" s="13" t="s">
        <v>1052</v>
      </c>
      <c r="F235" s="13" t="s">
        <v>1857</v>
      </c>
      <c r="G235" s="13" t="s">
        <v>1035</v>
      </c>
      <c r="H235" s="15">
        <v>13459</v>
      </c>
      <c r="I235" s="13" t="str">
        <f t="shared" si="3"/>
        <v>SASM361105</v>
      </c>
      <c r="J235" s="13" t="s">
        <v>1858</v>
      </c>
      <c r="K235" s="13" t="s">
        <v>1826</v>
      </c>
      <c r="L235" s="13">
        <v>38720</v>
      </c>
      <c r="M235" s="13">
        <v>4666662494</v>
      </c>
      <c r="N235" s="13"/>
      <c r="O235" s="13" t="s">
        <v>1038</v>
      </c>
      <c r="P235" s="13" t="s">
        <v>1039</v>
      </c>
      <c r="Q235" s="15">
        <v>45292</v>
      </c>
      <c r="R235" s="15">
        <v>45372</v>
      </c>
      <c r="S235" s="13" t="s">
        <v>1039</v>
      </c>
      <c r="T235" s="13" t="s">
        <v>1040</v>
      </c>
      <c r="U235" s="30">
        <v>986</v>
      </c>
    </row>
    <row r="236" spans="1:21" ht="18" x14ac:dyDescent="0.25">
      <c r="A236" s="13" t="s">
        <v>1859</v>
      </c>
      <c r="B236" s="13" t="s">
        <v>25</v>
      </c>
      <c r="C236" s="13" t="s">
        <v>1675</v>
      </c>
      <c r="D236" s="13" t="s">
        <v>1243</v>
      </c>
      <c r="E236" s="13" t="s">
        <v>1105</v>
      </c>
      <c r="F236" s="13" t="s">
        <v>1860</v>
      </c>
      <c r="G236" s="13" t="s">
        <v>1035</v>
      </c>
      <c r="H236" s="15">
        <v>37262</v>
      </c>
      <c r="I236" s="13" t="str">
        <f t="shared" si="3"/>
        <v>GAPD020106</v>
      </c>
      <c r="J236" s="13" t="s">
        <v>1861</v>
      </c>
      <c r="K236" s="13" t="s">
        <v>1826</v>
      </c>
      <c r="L236" s="13">
        <v>38720</v>
      </c>
      <c r="M236" s="13">
        <v>4661346359</v>
      </c>
      <c r="N236" s="13"/>
      <c r="O236" s="13" t="s">
        <v>1038</v>
      </c>
      <c r="P236" s="13" t="s">
        <v>1039</v>
      </c>
      <c r="Q236" s="15">
        <v>45292</v>
      </c>
      <c r="R236" s="15">
        <v>45372</v>
      </c>
      <c r="S236" s="13" t="s">
        <v>1039</v>
      </c>
      <c r="T236" s="13" t="s">
        <v>1040</v>
      </c>
      <c r="U236" s="30">
        <v>986</v>
      </c>
    </row>
    <row r="237" spans="1:21" ht="18" x14ac:dyDescent="0.25">
      <c r="A237" s="13" t="s">
        <v>1862</v>
      </c>
      <c r="B237" s="13" t="s">
        <v>25</v>
      </c>
      <c r="C237" s="13" t="s">
        <v>1863</v>
      </c>
      <c r="D237" s="13" t="s">
        <v>1291</v>
      </c>
      <c r="E237" s="13" t="s">
        <v>1217</v>
      </c>
      <c r="F237" s="13" t="s">
        <v>1864</v>
      </c>
      <c r="G237" s="13" t="s">
        <v>1035</v>
      </c>
      <c r="H237" s="15">
        <v>28234</v>
      </c>
      <c r="I237" s="13" t="str">
        <f t="shared" si="3"/>
        <v>CAHG770419</v>
      </c>
      <c r="J237" s="13" t="s">
        <v>1865</v>
      </c>
      <c r="K237" s="13" t="s">
        <v>1826</v>
      </c>
      <c r="L237" s="13">
        <v>38720</v>
      </c>
      <c r="M237" s="13">
        <v>4666662278</v>
      </c>
      <c r="N237" s="13"/>
      <c r="O237" s="13" t="s">
        <v>1038</v>
      </c>
      <c r="P237" s="13" t="s">
        <v>1039</v>
      </c>
      <c r="Q237" s="15">
        <v>45292</v>
      </c>
      <c r="R237" s="15">
        <v>45372</v>
      </c>
      <c r="S237" s="13" t="s">
        <v>1039</v>
      </c>
      <c r="T237" s="13" t="s">
        <v>1040</v>
      </c>
      <c r="U237" s="30">
        <v>986</v>
      </c>
    </row>
    <row r="238" spans="1:21" ht="18" x14ac:dyDescent="0.25">
      <c r="A238" s="13" t="s">
        <v>1866</v>
      </c>
      <c r="B238" s="13" t="s">
        <v>25</v>
      </c>
      <c r="C238" s="13" t="s">
        <v>1867</v>
      </c>
      <c r="D238" s="13" t="s">
        <v>1291</v>
      </c>
      <c r="E238" s="13" t="s">
        <v>1217</v>
      </c>
      <c r="F238" s="13" t="s">
        <v>1868</v>
      </c>
      <c r="G238" s="13" t="s">
        <v>1035</v>
      </c>
      <c r="H238" s="15">
        <v>23693</v>
      </c>
      <c r="I238" s="13" t="str">
        <f t="shared" si="3"/>
        <v>CAHC641112</v>
      </c>
      <c r="J238" s="13" t="s">
        <v>1850</v>
      </c>
      <c r="K238" s="13" t="s">
        <v>1826</v>
      </c>
      <c r="L238" s="13">
        <v>38720</v>
      </c>
      <c r="M238" s="13">
        <v>4666662814</v>
      </c>
      <c r="N238" s="13"/>
      <c r="O238" s="13" t="s">
        <v>1038</v>
      </c>
      <c r="P238" s="13" t="s">
        <v>1039</v>
      </c>
      <c r="Q238" s="15">
        <v>45292</v>
      </c>
      <c r="R238" s="15">
        <v>45372</v>
      </c>
      <c r="S238" s="13" t="s">
        <v>1039</v>
      </c>
      <c r="T238" s="13" t="s">
        <v>1040</v>
      </c>
      <c r="U238" s="30">
        <v>986</v>
      </c>
    </row>
    <row r="239" spans="1:21" ht="18" x14ac:dyDescent="0.25">
      <c r="A239" s="13" t="s">
        <v>1869</v>
      </c>
      <c r="B239" s="13" t="s">
        <v>25</v>
      </c>
      <c r="C239" s="13" t="s">
        <v>1163</v>
      </c>
      <c r="D239" s="13" t="s">
        <v>1841</v>
      </c>
      <c r="E239" s="13" t="s">
        <v>1052</v>
      </c>
      <c r="F239" s="13" t="s">
        <v>1870</v>
      </c>
      <c r="G239" s="13" t="s">
        <v>1035</v>
      </c>
      <c r="H239" s="15">
        <v>33677</v>
      </c>
      <c r="I239" s="13" t="str">
        <f t="shared" si="3"/>
        <v>CASM920314</v>
      </c>
      <c r="J239" s="13" t="s">
        <v>1871</v>
      </c>
      <c r="K239" s="13" t="s">
        <v>1826</v>
      </c>
      <c r="L239" s="13">
        <v>38720</v>
      </c>
      <c r="M239" s="13">
        <v>4661258499</v>
      </c>
      <c r="N239" s="13"/>
      <c r="O239" s="13" t="s">
        <v>1038</v>
      </c>
      <c r="P239" s="13" t="s">
        <v>1039</v>
      </c>
      <c r="Q239" s="15">
        <v>45292</v>
      </c>
      <c r="R239" s="15">
        <v>45372</v>
      </c>
      <c r="S239" s="13" t="s">
        <v>1039</v>
      </c>
      <c r="T239" s="13" t="s">
        <v>1040</v>
      </c>
      <c r="U239" s="30">
        <v>986</v>
      </c>
    </row>
    <row r="240" spans="1:21" ht="18" x14ac:dyDescent="0.25">
      <c r="A240" s="13" t="s">
        <v>1872</v>
      </c>
      <c r="B240" s="13" t="s">
        <v>25</v>
      </c>
      <c r="C240" s="13" t="s">
        <v>1209</v>
      </c>
      <c r="D240" s="13" t="s">
        <v>1841</v>
      </c>
      <c r="E240" s="13" t="s">
        <v>1052</v>
      </c>
      <c r="F240" s="13" t="s">
        <v>1873</v>
      </c>
      <c r="G240" s="13" t="s">
        <v>1035</v>
      </c>
      <c r="H240" s="15">
        <v>25478</v>
      </c>
      <c r="I240" s="13" t="str">
        <f t="shared" si="3"/>
        <v>CASG691002</v>
      </c>
      <c r="J240" s="13" t="s">
        <v>1871</v>
      </c>
      <c r="K240" s="13" t="s">
        <v>1826</v>
      </c>
      <c r="L240" s="13">
        <v>38720</v>
      </c>
      <c r="M240" s="13">
        <v>4661093948</v>
      </c>
      <c r="N240" s="13"/>
      <c r="O240" s="13" t="s">
        <v>1038</v>
      </c>
      <c r="P240" s="13" t="s">
        <v>1039</v>
      </c>
      <c r="Q240" s="15">
        <v>45292</v>
      </c>
      <c r="R240" s="15">
        <v>45372</v>
      </c>
      <c r="S240" s="13" t="s">
        <v>1039</v>
      </c>
      <c r="T240" s="13" t="s">
        <v>1040</v>
      </c>
      <c r="U240" s="30">
        <v>986</v>
      </c>
    </row>
    <row r="241" spans="1:21" ht="18" x14ac:dyDescent="0.25">
      <c r="A241" s="13" t="s">
        <v>1874</v>
      </c>
      <c r="B241" s="13" t="s">
        <v>25</v>
      </c>
      <c r="C241" s="13" t="s">
        <v>1875</v>
      </c>
      <c r="D241" s="13" t="s">
        <v>1052</v>
      </c>
      <c r="E241" s="13" t="s">
        <v>1083</v>
      </c>
      <c r="F241" s="13" t="s">
        <v>1876</v>
      </c>
      <c r="G241" s="13" t="s">
        <v>1035</v>
      </c>
      <c r="H241" s="15">
        <v>32996</v>
      </c>
      <c r="I241" s="13" t="str">
        <f t="shared" si="3"/>
        <v>SAML900503</v>
      </c>
      <c r="J241" s="13" t="s">
        <v>1877</v>
      </c>
      <c r="K241" s="13" t="s">
        <v>1826</v>
      </c>
      <c r="L241" s="13">
        <v>38720</v>
      </c>
      <c r="M241" s="13"/>
      <c r="N241" s="13"/>
      <c r="O241" s="13" t="s">
        <v>1038</v>
      </c>
      <c r="P241" s="13" t="s">
        <v>1039</v>
      </c>
      <c r="Q241" s="15">
        <v>45292</v>
      </c>
      <c r="R241" s="15">
        <v>45372</v>
      </c>
      <c r="S241" s="13" t="s">
        <v>1039</v>
      </c>
      <c r="T241" s="13" t="s">
        <v>1040</v>
      </c>
      <c r="U241" s="30">
        <v>986</v>
      </c>
    </row>
    <row r="242" spans="1:21" ht="18" x14ac:dyDescent="0.25">
      <c r="A242" s="13" t="s">
        <v>1878</v>
      </c>
      <c r="B242" s="13" t="s">
        <v>25</v>
      </c>
      <c r="C242" s="13" t="s">
        <v>1209</v>
      </c>
      <c r="D242" s="13" t="s">
        <v>1243</v>
      </c>
      <c r="E242" s="13" t="s">
        <v>1540</v>
      </c>
      <c r="F242" s="13" t="s">
        <v>1879</v>
      </c>
      <c r="G242" s="13" t="s">
        <v>1035</v>
      </c>
      <c r="H242" s="15">
        <v>33208</v>
      </c>
      <c r="I242" s="13" t="str">
        <f t="shared" si="3"/>
        <v>GAGG901201</v>
      </c>
      <c r="J242" s="13" t="s">
        <v>1880</v>
      </c>
      <c r="K242" s="13" t="s">
        <v>1826</v>
      </c>
      <c r="L242" s="13">
        <v>38720</v>
      </c>
      <c r="M242" s="13"/>
      <c r="N242" s="13"/>
      <c r="O242" s="13" t="s">
        <v>1038</v>
      </c>
      <c r="P242" s="13" t="s">
        <v>1039</v>
      </c>
      <c r="Q242" s="15">
        <v>45292</v>
      </c>
      <c r="R242" s="15">
        <v>45372</v>
      </c>
      <c r="S242" s="13" t="s">
        <v>1039</v>
      </c>
      <c r="T242" s="13" t="s">
        <v>1040</v>
      </c>
      <c r="U242" s="30">
        <v>986</v>
      </c>
    </row>
    <row r="243" spans="1:21" ht="18" x14ac:dyDescent="0.25">
      <c r="A243" s="13" t="s">
        <v>1881</v>
      </c>
      <c r="B243" s="13" t="s">
        <v>25</v>
      </c>
      <c r="C243" s="13" t="s">
        <v>1377</v>
      </c>
      <c r="D243" s="13" t="s">
        <v>1251</v>
      </c>
      <c r="E243" s="13" t="s">
        <v>1126</v>
      </c>
      <c r="F243" s="13" t="s">
        <v>1882</v>
      </c>
      <c r="G243" s="13" t="s">
        <v>1035</v>
      </c>
      <c r="H243" s="15">
        <v>32125</v>
      </c>
      <c r="I243" s="13" t="str">
        <f t="shared" si="3"/>
        <v>MARE871214</v>
      </c>
      <c r="J243" s="13" t="s">
        <v>1883</v>
      </c>
      <c r="K243" s="13" t="s">
        <v>1826</v>
      </c>
      <c r="L243" s="13">
        <v>38720</v>
      </c>
      <c r="M243" s="13"/>
      <c r="N243" s="13"/>
      <c r="O243" s="13" t="s">
        <v>1038</v>
      </c>
      <c r="P243" s="13" t="s">
        <v>1039</v>
      </c>
      <c r="Q243" s="15">
        <v>45292</v>
      </c>
      <c r="R243" s="15">
        <v>45372</v>
      </c>
      <c r="S243" s="13" t="s">
        <v>1039</v>
      </c>
      <c r="T243" s="13" t="s">
        <v>1040</v>
      </c>
      <c r="U243" s="30">
        <v>986</v>
      </c>
    </row>
    <row r="244" spans="1:21" ht="18" x14ac:dyDescent="0.25">
      <c r="A244" s="13" t="s">
        <v>1884</v>
      </c>
      <c r="B244" s="13" t="s">
        <v>25</v>
      </c>
      <c r="C244" s="13" t="s">
        <v>1885</v>
      </c>
      <c r="D244" s="13" t="s">
        <v>1251</v>
      </c>
      <c r="E244" s="13" t="s">
        <v>1243</v>
      </c>
      <c r="F244" s="13" t="s">
        <v>1886</v>
      </c>
      <c r="G244" s="13" t="s">
        <v>1035</v>
      </c>
      <c r="H244" s="15">
        <v>28266</v>
      </c>
      <c r="I244" s="13" t="str">
        <f t="shared" si="3"/>
        <v>MAGT770521</v>
      </c>
      <c r="J244" s="13" t="s">
        <v>1887</v>
      </c>
      <c r="K244" s="13" t="s">
        <v>1826</v>
      </c>
      <c r="L244" s="13">
        <v>38720</v>
      </c>
      <c r="M244" s="13"/>
      <c r="N244" s="13"/>
      <c r="O244" s="13" t="s">
        <v>1038</v>
      </c>
      <c r="P244" s="13" t="s">
        <v>1039</v>
      </c>
      <c r="Q244" s="15">
        <v>45292</v>
      </c>
      <c r="R244" s="15">
        <v>45372</v>
      </c>
      <c r="S244" s="13" t="s">
        <v>1039</v>
      </c>
      <c r="T244" s="13" t="s">
        <v>1040</v>
      </c>
      <c r="U244" s="30">
        <v>986</v>
      </c>
    </row>
    <row r="245" spans="1:21" ht="18" x14ac:dyDescent="0.25">
      <c r="A245" s="13" t="s">
        <v>1888</v>
      </c>
      <c r="B245" s="13" t="s">
        <v>25</v>
      </c>
      <c r="C245" s="13" t="s">
        <v>1889</v>
      </c>
      <c r="D245" s="13" t="s">
        <v>1243</v>
      </c>
      <c r="E245" s="13" t="s">
        <v>1890</v>
      </c>
      <c r="F245" s="13" t="s">
        <v>1891</v>
      </c>
      <c r="G245" s="13" t="s">
        <v>1035</v>
      </c>
      <c r="H245" s="15">
        <v>25303</v>
      </c>
      <c r="I245" s="13" t="str">
        <f t="shared" si="3"/>
        <v>GAAE690410</v>
      </c>
      <c r="J245" s="13" t="s">
        <v>1892</v>
      </c>
      <c r="K245" s="13" t="s">
        <v>1826</v>
      </c>
      <c r="L245" s="13">
        <v>38720</v>
      </c>
      <c r="M245" s="13"/>
      <c r="N245" s="13"/>
      <c r="O245" s="13" t="s">
        <v>1038</v>
      </c>
      <c r="P245" s="13" t="s">
        <v>1039</v>
      </c>
      <c r="Q245" s="15">
        <v>45292</v>
      </c>
      <c r="R245" s="15">
        <v>45372</v>
      </c>
      <c r="S245" s="13" t="s">
        <v>1039</v>
      </c>
      <c r="T245" s="13" t="s">
        <v>1040</v>
      </c>
      <c r="U245" s="30">
        <v>986</v>
      </c>
    </row>
    <row r="246" spans="1:21" ht="18" x14ac:dyDescent="0.25">
      <c r="A246" s="13" t="s">
        <v>1893</v>
      </c>
      <c r="B246" s="13" t="s">
        <v>25</v>
      </c>
      <c r="C246" s="13" t="s">
        <v>1894</v>
      </c>
      <c r="D246" s="13" t="s">
        <v>1895</v>
      </c>
      <c r="E246" s="13" t="s">
        <v>1896</v>
      </c>
      <c r="F246" s="13" t="s">
        <v>1897</v>
      </c>
      <c r="G246" s="13" t="s">
        <v>1035</v>
      </c>
      <c r="H246" s="15">
        <v>31000</v>
      </c>
      <c r="I246" s="13" t="str">
        <f t="shared" si="3"/>
        <v>ROBM841114</v>
      </c>
      <c r="J246" s="13" t="s">
        <v>1898</v>
      </c>
      <c r="K246" s="13" t="s">
        <v>1826</v>
      </c>
      <c r="L246" s="13">
        <v>38720</v>
      </c>
      <c r="M246" s="13">
        <v>4662358865</v>
      </c>
      <c r="N246" s="13"/>
      <c r="O246" s="13" t="s">
        <v>1038</v>
      </c>
      <c r="P246" s="13" t="s">
        <v>1039</v>
      </c>
      <c r="Q246" s="15">
        <v>45292</v>
      </c>
      <c r="R246" s="15">
        <v>45372</v>
      </c>
      <c r="S246" s="13" t="s">
        <v>1039</v>
      </c>
      <c r="T246" s="13" t="s">
        <v>1040</v>
      </c>
      <c r="U246" s="30">
        <v>986</v>
      </c>
    </row>
    <row r="247" spans="1:21" ht="18" x14ac:dyDescent="0.25">
      <c r="A247" s="13" t="s">
        <v>1899</v>
      </c>
      <c r="B247" s="13" t="s">
        <v>25</v>
      </c>
      <c r="C247" s="13" t="s">
        <v>1900</v>
      </c>
      <c r="D247" s="13" t="s">
        <v>1251</v>
      </c>
      <c r="E247" s="13" t="s">
        <v>1901</v>
      </c>
      <c r="F247" s="13" t="s">
        <v>1902</v>
      </c>
      <c r="G247" s="13" t="s">
        <v>1035</v>
      </c>
      <c r="H247" s="15">
        <v>37636</v>
      </c>
      <c r="I247" s="13" t="str">
        <f t="shared" si="3"/>
        <v>MABP030115</v>
      </c>
      <c r="J247" s="13" t="s">
        <v>1903</v>
      </c>
      <c r="K247" s="13" t="s">
        <v>1826</v>
      </c>
      <c r="L247" s="13">
        <v>38720</v>
      </c>
      <c r="M247" s="13"/>
      <c r="N247" s="13"/>
      <c r="O247" s="13" t="s">
        <v>1038</v>
      </c>
      <c r="P247" s="13" t="s">
        <v>1039</v>
      </c>
      <c r="Q247" s="15">
        <v>45292</v>
      </c>
      <c r="R247" s="15">
        <v>45372</v>
      </c>
      <c r="S247" s="13" t="s">
        <v>1039</v>
      </c>
      <c r="T247" s="13" t="s">
        <v>1040</v>
      </c>
      <c r="U247" s="30">
        <v>986</v>
      </c>
    </row>
    <row r="248" spans="1:21" ht="18" x14ac:dyDescent="0.25">
      <c r="A248" s="13" t="s">
        <v>1904</v>
      </c>
      <c r="B248" s="13" t="s">
        <v>25</v>
      </c>
      <c r="C248" s="13" t="s">
        <v>1559</v>
      </c>
      <c r="D248" s="13" t="s">
        <v>1895</v>
      </c>
      <c r="E248" s="13" t="s">
        <v>1048</v>
      </c>
      <c r="F248" s="13" t="s">
        <v>1905</v>
      </c>
      <c r="G248" s="13" t="s">
        <v>1035</v>
      </c>
      <c r="H248" s="15">
        <v>32350</v>
      </c>
      <c r="I248" s="13" t="str">
        <f t="shared" si="3"/>
        <v>ROMR880726</v>
      </c>
      <c r="J248" s="13" t="s">
        <v>1906</v>
      </c>
      <c r="K248" s="13" t="s">
        <v>1826</v>
      </c>
      <c r="L248" s="13">
        <v>38720</v>
      </c>
      <c r="M248" s="13">
        <v>4661166306</v>
      </c>
      <c r="N248" s="13"/>
      <c r="O248" s="13" t="s">
        <v>1038</v>
      </c>
      <c r="P248" s="13" t="s">
        <v>1039</v>
      </c>
      <c r="Q248" s="15">
        <v>45292</v>
      </c>
      <c r="R248" s="15">
        <v>45372</v>
      </c>
      <c r="S248" s="13" t="s">
        <v>1039</v>
      </c>
      <c r="T248" s="13" t="s">
        <v>1040</v>
      </c>
      <c r="U248" s="30">
        <v>986</v>
      </c>
    </row>
    <row r="249" spans="1:21" ht="18" x14ac:dyDescent="0.25">
      <c r="A249" s="13" t="s">
        <v>1907</v>
      </c>
      <c r="B249" s="13" t="s">
        <v>25</v>
      </c>
      <c r="C249" s="13" t="s">
        <v>1533</v>
      </c>
      <c r="D249" s="13" t="s">
        <v>1048</v>
      </c>
      <c r="E249" s="13" t="s">
        <v>1058</v>
      </c>
      <c r="F249" s="13" t="s">
        <v>1908</v>
      </c>
      <c r="G249" s="13" t="s">
        <v>1035</v>
      </c>
      <c r="H249" s="15">
        <v>20024</v>
      </c>
      <c r="I249" s="13" t="str">
        <f t="shared" si="3"/>
        <v>MAMM541027</v>
      </c>
      <c r="J249" s="13" t="s">
        <v>1909</v>
      </c>
      <c r="K249" s="13" t="s">
        <v>1826</v>
      </c>
      <c r="L249" s="13">
        <v>38720</v>
      </c>
      <c r="M249" s="13">
        <v>4661250532</v>
      </c>
      <c r="N249" s="13"/>
      <c r="O249" s="13" t="s">
        <v>1038</v>
      </c>
      <c r="P249" s="13" t="s">
        <v>1039</v>
      </c>
      <c r="Q249" s="15">
        <v>45292</v>
      </c>
      <c r="R249" s="15">
        <v>45372</v>
      </c>
      <c r="S249" s="13" t="s">
        <v>1039</v>
      </c>
      <c r="T249" s="13" t="s">
        <v>1040</v>
      </c>
      <c r="U249" s="30">
        <v>986</v>
      </c>
    </row>
    <row r="250" spans="1:21" ht="18" x14ac:dyDescent="0.25">
      <c r="A250" s="13" t="s">
        <v>1910</v>
      </c>
      <c r="B250" s="13" t="s">
        <v>25</v>
      </c>
      <c r="C250" s="13" t="s">
        <v>1082</v>
      </c>
      <c r="D250" s="13" t="s">
        <v>1251</v>
      </c>
      <c r="E250" s="13" t="s">
        <v>1243</v>
      </c>
      <c r="F250" s="13" t="s">
        <v>1911</v>
      </c>
      <c r="G250" s="13" t="s">
        <v>1035</v>
      </c>
      <c r="H250" s="15">
        <v>29574</v>
      </c>
      <c r="I250" s="13" t="str">
        <f t="shared" si="3"/>
        <v>MAGA801219</v>
      </c>
      <c r="J250" s="13" t="s">
        <v>1912</v>
      </c>
      <c r="K250" s="13" t="s">
        <v>1826</v>
      </c>
      <c r="L250" s="13">
        <v>38720</v>
      </c>
      <c r="M250" s="13">
        <v>4661279127</v>
      </c>
      <c r="N250" s="13"/>
      <c r="O250" s="13" t="s">
        <v>1038</v>
      </c>
      <c r="P250" s="13" t="s">
        <v>1039</v>
      </c>
      <c r="Q250" s="15">
        <v>45292</v>
      </c>
      <c r="R250" s="15">
        <v>45372</v>
      </c>
      <c r="S250" s="13" t="s">
        <v>1039</v>
      </c>
      <c r="T250" s="13" t="s">
        <v>1040</v>
      </c>
      <c r="U250" s="30">
        <v>986</v>
      </c>
    </row>
    <row r="251" spans="1:21" ht="18" x14ac:dyDescent="0.25">
      <c r="A251" s="13" t="s">
        <v>1913</v>
      </c>
      <c r="B251" s="13" t="s">
        <v>25</v>
      </c>
      <c r="C251" s="13" t="s">
        <v>1914</v>
      </c>
      <c r="D251" s="13" t="s">
        <v>1853</v>
      </c>
      <c r="E251" s="13" t="s">
        <v>1251</v>
      </c>
      <c r="F251" s="13" t="s">
        <v>1915</v>
      </c>
      <c r="G251" s="13" t="s">
        <v>1035</v>
      </c>
      <c r="H251" s="15">
        <v>36844</v>
      </c>
      <c r="I251" s="13" t="str">
        <f t="shared" si="3"/>
        <v>FUMV001114</v>
      </c>
      <c r="J251" s="13" t="s">
        <v>1916</v>
      </c>
      <c r="K251" s="13" t="s">
        <v>1826</v>
      </c>
      <c r="L251" s="13">
        <v>38720</v>
      </c>
      <c r="M251" s="13"/>
      <c r="N251" s="13"/>
      <c r="O251" s="13" t="s">
        <v>1038</v>
      </c>
      <c r="P251" s="13" t="s">
        <v>1039</v>
      </c>
      <c r="Q251" s="15">
        <v>45292</v>
      </c>
      <c r="R251" s="15">
        <v>45372</v>
      </c>
      <c r="S251" s="13" t="s">
        <v>1039</v>
      </c>
      <c r="T251" s="13" t="s">
        <v>1040</v>
      </c>
      <c r="U251" s="30">
        <v>986</v>
      </c>
    </row>
    <row r="252" spans="1:21" ht="18" x14ac:dyDescent="0.25">
      <c r="A252" s="13" t="s">
        <v>1917</v>
      </c>
      <c r="B252" s="13" t="s">
        <v>25</v>
      </c>
      <c r="C252" s="13" t="s">
        <v>1918</v>
      </c>
      <c r="D252" s="13" t="s">
        <v>1183</v>
      </c>
      <c r="E252" s="13" t="s">
        <v>1083</v>
      </c>
      <c r="F252" s="13" t="s">
        <v>1919</v>
      </c>
      <c r="G252" s="13" t="s">
        <v>1035</v>
      </c>
      <c r="H252" s="15">
        <v>34242</v>
      </c>
      <c r="I252" s="13" t="str">
        <f t="shared" si="3"/>
        <v>VEMM930930</v>
      </c>
      <c r="J252" s="13" t="s">
        <v>1920</v>
      </c>
      <c r="K252" s="13" t="s">
        <v>1921</v>
      </c>
      <c r="L252" s="13">
        <v>38710</v>
      </c>
      <c r="M252" s="13"/>
      <c r="N252" s="13"/>
      <c r="O252" s="13" t="s">
        <v>1038</v>
      </c>
      <c r="P252" s="13" t="s">
        <v>1039</v>
      </c>
      <c r="Q252" s="15">
        <v>45292</v>
      </c>
      <c r="R252" s="15">
        <v>45372</v>
      </c>
      <c r="S252" s="13" t="s">
        <v>1039</v>
      </c>
      <c r="T252" s="13" t="s">
        <v>1040</v>
      </c>
      <c r="U252" s="30">
        <v>986</v>
      </c>
    </row>
    <row r="253" spans="1:21" ht="18" x14ac:dyDescent="0.25">
      <c r="A253" s="13" t="s">
        <v>1922</v>
      </c>
      <c r="B253" s="13" t="s">
        <v>25</v>
      </c>
      <c r="C253" s="13" t="s">
        <v>1923</v>
      </c>
      <c r="D253" s="13" t="s">
        <v>1427</v>
      </c>
      <c r="E253" s="13" t="s">
        <v>1273</v>
      </c>
      <c r="F253" s="13" t="s">
        <v>1924</v>
      </c>
      <c r="G253" s="13" t="s">
        <v>1035</v>
      </c>
      <c r="H253" s="15">
        <v>35944</v>
      </c>
      <c r="I253" s="13" t="str">
        <f t="shared" si="3"/>
        <v>NUMP980529</v>
      </c>
      <c r="J253" s="13" t="s">
        <v>1925</v>
      </c>
      <c r="K253" s="13" t="s">
        <v>1921</v>
      </c>
      <c r="L253" s="13">
        <v>38710</v>
      </c>
      <c r="M253" s="13"/>
      <c r="N253" s="13"/>
      <c r="O253" s="13" t="s">
        <v>1038</v>
      </c>
      <c r="P253" s="13" t="s">
        <v>1039</v>
      </c>
      <c r="Q253" s="15">
        <v>45292</v>
      </c>
      <c r="R253" s="15">
        <v>45372</v>
      </c>
      <c r="S253" s="13" t="s">
        <v>1039</v>
      </c>
      <c r="T253" s="13" t="s">
        <v>1040</v>
      </c>
      <c r="U253" s="30">
        <v>986</v>
      </c>
    </row>
    <row r="254" spans="1:21" ht="18" x14ac:dyDescent="0.25">
      <c r="A254" s="13" t="s">
        <v>1926</v>
      </c>
      <c r="B254" s="13" t="s">
        <v>25</v>
      </c>
      <c r="C254" s="13" t="s">
        <v>1927</v>
      </c>
      <c r="D254" s="13" t="s">
        <v>1126</v>
      </c>
      <c r="E254" s="13" t="s">
        <v>1247</v>
      </c>
      <c r="F254" s="13" t="s">
        <v>1928</v>
      </c>
      <c r="G254" s="13" t="s">
        <v>1035</v>
      </c>
      <c r="H254" s="15">
        <v>30457</v>
      </c>
      <c r="I254" s="13" t="str">
        <f t="shared" si="3"/>
        <v>ROCM830521</v>
      </c>
      <c r="J254" s="13" t="s">
        <v>1929</v>
      </c>
      <c r="K254" s="13" t="s">
        <v>1921</v>
      </c>
      <c r="L254" s="13">
        <v>38710</v>
      </c>
      <c r="M254" s="13">
        <v>4661202686</v>
      </c>
      <c r="N254" s="13"/>
      <c r="O254" s="13" t="s">
        <v>1038</v>
      </c>
      <c r="P254" s="13" t="s">
        <v>1039</v>
      </c>
      <c r="Q254" s="15">
        <v>45292</v>
      </c>
      <c r="R254" s="15">
        <v>45372</v>
      </c>
      <c r="S254" s="13" t="s">
        <v>1039</v>
      </c>
      <c r="T254" s="13" t="s">
        <v>1040</v>
      </c>
      <c r="U254" s="30">
        <v>986</v>
      </c>
    </row>
    <row r="255" spans="1:21" ht="18" x14ac:dyDescent="0.25">
      <c r="A255" s="13" t="s">
        <v>1930</v>
      </c>
      <c r="B255" s="13" t="s">
        <v>25</v>
      </c>
      <c r="C255" s="13" t="s">
        <v>1931</v>
      </c>
      <c r="D255" s="13" t="s">
        <v>1490</v>
      </c>
      <c r="E255" s="13" t="s">
        <v>1043</v>
      </c>
      <c r="F255" s="13" t="s">
        <v>1932</v>
      </c>
      <c r="G255" s="13" t="s">
        <v>1035</v>
      </c>
      <c r="H255" s="15">
        <v>23837</v>
      </c>
      <c r="I255" s="13" t="str">
        <f t="shared" si="3"/>
        <v>FORG650405</v>
      </c>
      <c r="J255" s="13" t="s">
        <v>1933</v>
      </c>
      <c r="K255" s="13" t="s">
        <v>1921</v>
      </c>
      <c r="L255" s="13">
        <v>38710</v>
      </c>
      <c r="M255" s="13">
        <v>4661603644</v>
      </c>
      <c r="N255" s="13"/>
      <c r="O255" s="13" t="s">
        <v>1038</v>
      </c>
      <c r="P255" s="13" t="s">
        <v>1039</v>
      </c>
      <c r="Q255" s="15">
        <v>45292</v>
      </c>
      <c r="R255" s="15">
        <v>45372</v>
      </c>
      <c r="S255" s="13" t="s">
        <v>1039</v>
      </c>
      <c r="T255" s="13" t="s">
        <v>1040</v>
      </c>
      <c r="U255" s="30">
        <v>986</v>
      </c>
    </row>
    <row r="256" spans="1:21" ht="18" x14ac:dyDescent="0.25">
      <c r="A256" s="13" t="s">
        <v>1934</v>
      </c>
      <c r="B256" s="13" t="s">
        <v>25</v>
      </c>
      <c r="C256" s="13" t="s">
        <v>1935</v>
      </c>
      <c r="D256" s="13" t="s">
        <v>1936</v>
      </c>
      <c r="E256" s="13" t="s">
        <v>1183</v>
      </c>
      <c r="F256" s="13" t="s">
        <v>1937</v>
      </c>
      <c r="G256" s="13" t="s">
        <v>1035</v>
      </c>
      <c r="H256" s="15">
        <v>18396</v>
      </c>
      <c r="I256" s="13" t="str">
        <f t="shared" si="3"/>
        <v>PAVE500513</v>
      </c>
      <c r="J256" s="13" t="s">
        <v>1938</v>
      </c>
      <c r="K256" s="13" t="s">
        <v>1921</v>
      </c>
      <c r="L256" s="13">
        <v>38710</v>
      </c>
      <c r="M256" s="13">
        <v>4661523180</v>
      </c>
      <c r="N256" s="13"/>
      <c r="O256" s="13" t="s">
        <v>1038</v>
      </c>
      <c r="P256" s="13" t="s">
        <v>1039</v>
      </c>
      <c r="Q256" s="15">
        <v>45292</v>
      </c>
      <c r="R256" s="15">
        <v>45372</v>
      </c>
      <c r="S256" s="13" t="s">
        <v>1039</v>
      </c>
      <c r="T256" s="13" t="s">
        <v>1040</v>
      </c>
      <c r="U256" s="30">
        <v>986</v>
      </c>
    </row>
    <row r="257" spans="1:21" ht="18" x14ac:dyDescent="0.25">
      <c r="A257" s="13" t="s">
        <v>1939</v>
      </c>
      <c r="B257" s="13" t="s">
        <v>25</v>
      </c>
      <c r="C257" s="13" t="s">
        <v>1940</v>
      </c>
      <c r="D257" s="13" t="s">
        <v>1941</v>
      </c>
      <c r="E257" s="13" t="s">
        <v>1126</v>
      </c>
      <c r="F257" s="13" t="s">
        <v>1942</v>
      </c>
      <c r="G257" s="13" t="s">
        <v>1035</v>
      </c>
      <c r="H257" s="15">
        <v>32170</v>
      </c>
      <c r="I257" s="13" t="str">
        <f t="shared" si="3"/>
        <v>EERM880128</v>
      </c>
      <c r="J257" s="13" t="s">
        <v>1943</v>
      </c>
      <c r="K257" s="13" t="s">
        <v>1921</v>
      </c>
      <c r="L257" s="13">
        <v>38710</v>
      </c>
      <c r="M257" s="13">
        <v>4661033265</v>
      </c>
      <c r="N257" s="13"/>
      <c r="O257" s="13" t="s">
        <v>1038</v>
      </c>
      <c r="P257" s="13" t="s">
        <v>1039</v>
      </c>
      <c r="Q257" s="15">
        <v>45292</v>
      </c>
      <c r="R257" s="15">
        <v>45372</v>
      </c>
      <c r="S257" s="13" t="s">
        <v>1039</v>
      </c>
      <c r="T257" s="13" t="s">
        <v>1040</v>
      </c>
      <c r="U257" s="30">
        <v>986</v>
      </c>
    </row>
    <row r="258" spans="1:21" ht="18" x14ac:dyDescent="0.25">
      <c r="A258" s="13" t="s">
        <v>1944</v>
      </c>
      <c r="B258" s="13" t="s">
        <v>25</v>
      </c>
      <c r="C258" s="13" t="s">
        <v>1945</v>
      </c>
      <c r="D258" s="13" t="s">
        <v>1941</v>
      </c>
      <c r="E258" s="13" t="s">
        <v>1941</v>
      </c>
      <c r="F258" s="13" t="s">
        <v>1946</v>
      </c>
      <c r="G258" s="13" t="s">
        <v>1035</v>
      </c>
      <c r="H258" s="15">
        <v>21488</v>
      </c>
      <c r="I258" s="13" t="str">
        <f t="shared" si="3"/>
        <v>EEEE581030</v>
      </c>
      <c r="J258" s="13" t="s">
        <v>1947</v>
      </c>
      <c r="K258" s="13" t="s">
        <v>1921</v>
      </c>
      <c r="L258" s="13">
        <v>38710</v>
      </c>
      <c r="M258" s="13">
        <v>4661014293</v>
      </c>
      <c r="N258" s="13"/>
      <c r="O258" s="13" t="s">
        <v>1038</v>
      </c>
      <c r="P258" s="13" t="s">
        <v>1039</v>
      </c>
      <c r="Q258" s="15">
        <v>45292</v>
      </c>
      <c r="R258" s="15">
        <v>45372</v>
      </c>
      <c r="S258" s="13" t="s">
        <v>1039</v>
      </c>
      <c r="T258" s="13" t="s">
        <v>1040</v>
      </c>
      <c r="U258" s="30">
        <v>986</v>
      </c>
    </row>
    <row r="259" spans="1:21" ht="18" x14ac:dyDescent="0.25">
      <c r="A259" s="13" t="s">
        <v>1948</v>
      </c>
      <c r="B259" s="13" t="s">
        <v>25</v>
      </c>
      <c r="C259" s="13" t="s">
        <v>1949</v>
      </c>
      <c r="D259" s="13" t="s">
        <v>1941</v>
      </c>
      <c r="E259" s="13" t="s">
        <v>1941</v>
      </c>
      <c r="F259" s="13" t="s">
        <v>1950</v>
      </c>
      <c r="G259" s="13" t="s">
        <v>1035</v>
      </c>
      <c r="H259" s="15">
        <v>27217</v>
      </c>
      <c r="I259" s="13" t="str">
        <f t="shared" si="3"/>
        <v>EEER740707</v>
      </c>
      <c r="J259" s="13" t="s">
        <v>1951</v>
      </c>
      <c r="K259" s="13" t="s">
        <v>1921</v>
      </c>
      <c r="L259" s="13">
        <v>38710</v>
      </c>
      <c r="M259" s="13"/>
      <c r="N259" s="13"/>
      <c r="O259" s="13" t="s">
        <v>1038</v>
      </c>
      <c r="P259" s="13" t="s">
        <v>1039</v>
      </c>
      <c r="Q259" s="15">
        <v>45292</v>
      </c>
      <c r="R259" s="15">
        <v>45372</v>
      </c>
      <c r="S259" s="13" t="s">
        <v>1039</v>
      </c>
      <c r="T259" s="13" t="s">
        <v>1040</v>
      </c>
      <c r="U259" s="30">
        <v>986</v>
      </c>
    </row>
    <row r="260" spans="1:21" ht="18" x14ac:dyDescent="0.25">
      <c r="A260" s="13" t="s">
        <v>1952</v>
      </c>
      <c r="B260" s="13" t="s">
        <v>25</v>
      </c>
      <c r="C260" s="13" t="s">
        <v>1953</v>
      </c>
      <c r="D260" s="13" t="s">
        <v>1183</v>
      </c>
      <c r="E260" s="13" t="s">
        <v>1083</v>
      </c>
      <c r="F260" s="13" t="s">
        <v>1954</v>
      </c>
      <c r="G260" s="13" t="s">
        <v>1035</v>
      </c>
      <c r="H260" s="15">
        <v>18201</v>
      </c>
      <c r="I260" s="13" t="str">
        <f t="shared" ref="I260:I302" si="4">LEFT(F260,10)</f>
        <v>VEMR980104</v>
      </c>
      <c r="J260" s="13" t="s">
        <v>1955</v>
      </c>
      <c r="K260" s="13" t="s">
        <v>1921</v>
      </c>
      <c r="L260" s="13">
        <v>38710</v>
      </c>
      <c r="M260" s="13"/>
      <c r="N260" s="13"/>
      <c r="O260" s="13" t="s">
        <v>1038</v>
      </c>
      <c r="P260" s="13" t="s">
        <v>1039</v>
      </c>
      <c r="Q260" s="15">
        <v>45292</v>
      </c>
      <c r="R260" s="15">
        <v>45372</v>
      </c>
      <c r="S260" s="13" t="s">
        <v>1039</v>
      </c>
      <c r="T260" s="13" t="s">
        <v>1040</v>
      </c>
      <c r="U260" s="30">
        <v>986</v>
      </c>
    </row>
    <row r="261" spans="1:21" ht="18" x14ac:dyDescent="0.25">
      <c r="A261" s="13" t="s">
        <v>1956</v>
      </c>
      <c r="B261" s="13" t="s">
        <v>25</v>
      </c>
      <c r="C261" s="13" t="s">
        <v>1957</v>
      </c>
      <c r="D261" s="13" t="s">
        <v>1070</v>
      </c>
      <c r="E261" s="13" t="s">
        <v>1062</v>
      </c>
      <c r="F261" s="13" t="s">
        <v>1958</v>
      </c>
      <c r="G261" s="13" t="s">
        <v>1035</v>
      </c>
      <c r="H261" s="15">
        <v>18201</v>
      </c>
      <c r="I261" s="13" t="str">
        <f t="shared" si="4"/>
        <v>SECG491030</v>
      </c>
      <c r="J261" s="13" t="s">
        <v>1959</v>
      </c>
      <c r="K261" s="13" t="s">
        <v>1921</v>
      </c>
      <c r="L261" s="13">
        <v>38710</v>
      </c>
      <c r="M261" s="13"/>
      <c r="N261" s="13"/>
      <c r="O261" s="13" t="s">
        <v>1038</v>
      </c>
      <c r="P261" s="13" t="s">
        <v>1039</v>
      </c>
      <c r="Q261" s="15">
        <v>45292</v>
      </c>
      <c r="R261" s="15">
        <v>45372</v>
      </c>
      <c r="S261" s="13" t="s">
        <v>1039</v>
      </c>
      <c r="T261" s="13" t="s">
        <v>1040</v>
      </c>
      <c r="U261" s="30">
        <v>986</v>
      </c>
    </row>
    <row r="262" spans="1:21" ht="18" x14ac:dyDescent="0.25">
      <c r="A262" s="13" t="s">
        <v>1960</v>
      </c>
      <c r="B262" s="13" t="s">
        <v>25</v>
      </c>
      <c r="C262" s="13" t="s">
        <v>1961</v>
      </c>
      <c r="D262" s="13" t="s">
        <v>1126</v>
      </c>
      <c r="E262" s="13" t="s">
        <v>1043</v>
      </c>
      <c r="F262" s="13" t="s">
        <v>1962</v>
      </c>
      <c r="G262" s="13" t="s">
        <v>1035</v>
      </c>
      <c r="H262" s="15">
        <v>26541</v>
      </c>
      <c r="I262" s="13" t="str">
        <f t="shared" si="4"/>
        <v>RORR720830</v>
      </c>
      <c r="J262" s="13" t="s">
        <v>1963</v>
      </c>
      <c r="K262" s="13" t="s">
        <v>1921</v>
      </c>
      <c r="L262" s="13">
        <v>38710</v>
      </c>
      <c r="M262" s="13"/>
      <c r="N262" s="13"/>
      <c r="O262" s="13" t="s">
        <v>1038</v>
      </c>
      <c r="P262" s="13" t="s">
        <v>1039</v>
      </c>
      <c r="Q262" s="15">
        <v>45292</v>
      </c>
      <c r="R262" s="15">
        <v>45372</v>
      </c>
      <c r="S262" s="13" t="s">
        <v>1039</v>
      </c>
      <c r="T262" s="13" t="s">
        <v>1040</v>
      </c>
      <c r="U262" s="30">
        <v>986</v>
      </c>
    </row>
    <row r="263" spans="1:21" ht="18" x14ac:dyDescent="0.25">
      <c r="A263" s="13" t="s">
        <v>1964</v>
      </c>
      <c r="B263" s="13" t="s">
        <v>25</v>
      </c>
      <c r="C263" s="13" t="s">
        <v>1840</v>
      </c>
      <c r="D263" s="13" t="s">
        <v>1251</v>
      </c>
      <c r="E263" s="13" t="s">
        <v>1273</v>
      </c>
      <c r="F263" s="13" t="s">
        <v>1965</v>
      </c>
      <c r="G263" s="13" t="s">
        <v>1035</v>
      </c>
      <c r="H263" s="15">
        <v>28692</v>
      </c>
      <c r="I263" s="13" t="str">
        <f t="shared" si="4"/>
        <v>MAMA780721</v>
      </c>
      <c r="J263" s="13" t="s">
        <v>1966</v>
      </c>
      <c r="K263" s="13" t="s">
        <v>1921</v>
      </c>
      <c r="L263" s="13">
        <v>38710</v>
      </c>
      <c r="M263" s="13"/>
      <c r="N263" s="13"/>
      <c r="O263" s="13" t="s">
        <v>1038</v>
      </c>
      <c r="P263" s="13" t="s">
        <v>1039</v>
      </c>
      <c r="Q263" s="15">
        <v>45292</v>
      </c>
      <c r="R263" s="15">
        <v>45372</v>
      </c>
      <c r="S263" s="13" t="s">
        <v>1039</v>
      </c>
      <c r="T263" s="13" t="s">
        <v>1040</v>
      </c>
      <c r="U263" s="30">
        <v>986</v>
      </c>
    </row>
    <row r="264" spans="1:21" ht="18" x14ac:dyDescent="0.25">
      <c r="A264" s="13" t="s">
        <v>1967</v>
      </c>
      <c r="B264" s="13" t="s">
        <v>25</v>
      </c>
      <c r="C264" s="13" t="s">
        <v>1309</v>
      </c>
      <c r="D264" s="13" t="s">
        <v>1251</v>
      </c>
      <c r="E264" s="13" t="s">
        <v>1093</v>
      </c>
      <c r="F264" s="13" t="s">
        <v>1968</v>
      </c>
      <c r="G264" s="13" t="s">
        <v>1035</v>
      </c>
      <c r="H264" s="15">
        <v>23520</v>
      </c>
      <c r="I264" s="13" t="str">
        <f t="shared" si="4"/>
        <v>MARC640523</v>
      </c>
      <c r="J264" s="13" t="s">
        <v>1969</v>
      </c>
      <c r="K264" s="13" t="s">
        <v>1921</v>
      </c>
      <c r="L264" s="13">
        <v>38710</v>
      </c>
      <c r="M264" s="13"/>
      <c r="N264" s="13"/>
      <c r="O264" s="13" t="s">
        <v>1038</v>
      </c>
      <c r="P264" s="13" t="s">
        <v>1039</v>
      </c>
      <c r="Q264" s="15">
        <v>45292</v>
      </c>
      <c r="R264" s="15">
        <v>45372</v>
      </c>
      <c r="S264" s="13" t="s">
        <v>1039</v>
      </c>
      <c r="T264" s="13" t="s">
        <v>1040</v>
      </c>
      <c r="U264" s="30">
        <v>986</v>
      </c>
    </row>
    <row r="265" spans="1:21" ht="18" x14ac:dyDescent="0.25">
      <c r="A265" s="13" t="s">
        <v>1970</v>
      </c>
      <c r="B265" s="13" t="s">
        <v>25</v>
      </c>
      <c r="C265" s="13" t="s">
        <v>1971</v>
      </c>
      <c r="D265" s="13" t="s">
        <v>1183</v>
      </c>
      <c r="E265" s="13" t="s">
        <v>1648</v>
      </c>
      <c r="F265" s="13" t="s">
        <v>1972</v>
      </c>
      <c r="G265" s="13" t="s">
        <v>1035</v>
      </c>
      <c r="H265" s="15">
        <v>31884</v>
      </c>
      <c r="I265" s="13" t="str">
        <f t="shared" si="4"/>
        <v>VETC870417</v>
      </c>
      <c r="J265" s="13" t="s">
        <v>1973</v>
      </c>
      <c r="K265" s="13" t="s">
        <v>1921</v>
      </c>
      <c r="L265" s="13">
        <v>38710</v>
      </c>
      <c r="M265" s="13"/>
      <c r="N265" s="13"/>
      <c r="O265" s="13" t="s">
        <v>1038</v>
      </c>
      <c r="P265" s="13" t="s">
        <v>1039</v>
      </c>
      <c r="Q265" s="15">
        <v>45292</v>
      </c>
      <c r="R265" s="15">
        <v>45372</v>
      </c>
      <c r="S265" s="13" t="s">
        <v>1039</v>
      </c>
      <c r="T265" s="13" t="s">
        <v>1040</v>
      </c>
      <c r="U265" s="30">
        <v>986</v>
      </c>
    </row>
    <row r="266" spans="1:21" ht="18" x14ac:dyDescent="0.25">
      <c r="A266" s="13" t="s">
        <v>1974</v>
      </c>
      <c r="B266" s="13" t="s">
        <v>25</v>
      </c>
      <c r="C266" s="13" t="s">
        <v>1975</v>
      </c>
      <c r="D266" s="13" t="s">
        <v>1251</v>
      </c>
      <c r="E266" s="13" t="s">
        <v>1277</v>
      </c>
      <c r="F266" s="13" t="s">
        <v>1976</v>
      </c>
      <c r="G266" s="13" t="s">
        <v>1035</v>
      </c>
      <c r="H266" s="15">
        <v>28655</v>
      </c>
      <c r="I266" s="13" t="str">
        <f t="shared" si="4"/>
        <v>MARV780614</v>
      </c>
      <c r="J266" s="13" t="s">
        <v>1977</v>
      </c>
      <c r="K266" s="13" t="s">
        <v>1921</v>
      </c>
      <c r="L266" s="13">
        <v>38710</v>
      </c>
      <c r="M266" s="13"/>
      <c r="N266" s="13"/>
      <c r="O266" s="13" t="s">
        <v>1038</v>
      </c>
      <c r="P266" s="13" t="s">
        <v>1039</v>
      </c>
      <c r="Q266" s="15">
        <v>45292</v>
      </c>
      <c r="R266" s="15">
        <v>45372</v>
      </c>
      <c r="S266" s="13" t="s">
        <v>1039</v>
      </c>
      <c r="T266" s="13" t="s">
        <v>1040</v>
      </c>
      <c r="U266" s="30">
        <v>986</v>
      </c>
    </row>
    <row r="267" spans="1:21" ht="18" x14ac:dyDescent="0.25">
      <c r="A267" s="13" t="s">
        <v>1978</v>
      </c>
      <c r="B267" s="13" t="s">
        <v>25</v>
      </c>
      <c r="C267" s="13" t="s">
        <v>1979</v>
      </c>
      <c r="D267" s="13" t="s">
        <v>1251</v>
      </c>
      <c r="E267" s="13" t="s">
        <v>1251</v>
      </c>
      <c r="F267" s="13" t="s">
        <v>1980</v>
      </c>
      <c r="G267" s="13" t="s">
        <v>1035</v>
      </c>
      <c r="H267" s="15">
        <v>24486</v>
      </c>
      <c r="I267" s="13" t="str">
        <f t="shared" si="4"/>
        <v>MAMB670114</v>
      </c>
      <c r="J267" s="13" t="s">
        <v>1981</v>
      </c>
      <c r="K267" s="13" t="s">
        <v>1921</v>
      </c>
      <c r="L267" s="13">
        <v>38710</v>
      </c>
      <c r="M267" s="13"/>
      <c r="N267" s="13"/>
      <c r="O267" s="13" t="s">
        <v>1038</v>
      </c>
      <c r="P267" s="13" t="s">
        <v>1039</v>
      </c>
      <c r="Q267" s="15">
        <v>45292</v>
      </c>
      <c r="R267" s="15">
        <v>45372</v>
      </c>
      <c r="S267" s="13" t="s">
        <v>1039</v>
      </c>
      <c r="T267" s="13" t="s">
        <v>1040</v>
      </c>
      <c r="U267" s="30">
        <v>986</v>
      </c>
    </row>
    <row r="268" spans="1:21" ht="18" x14ac:dyDescent="0.25">
      <c r="A268" s="13" t="s">
        <v>1982</v>
      </c>
      <c r="B268" s="13" t="s">
        <v>25</v>
      </c>
      <c r="C268" s="13" t="s">
        <v>1143</v>
      </c>
      <c r="D268" s="13" t="s">
        <v>1540</v>
      </c>
      <c r="E268" s="13" t="s">
        <v>1070</v>
      </c>
      <c r="F268" s="13" t="s">
        <v>1983</v>
      </c>
      <c r="G268" s="13" t="s">
        <v>1035</v>
      </c>
      <c r="H268" s="15">
        <v>22844</v>
      </c>
      <c r="I268" s="13" t="str">
        <f t="shared" si="4"/>
        <v>GOSJ620717</v>
      </c>
      <c r="J268" s="13" t="s">
        <v>1984</v>
      </c>
      <c r="K268" s="13" t="s">
        <v>1921</v>
      </c>
      <c r="L268" s="13">
        <v>38710</v>
      </c>
      <c r="M268" s="13"/>
      <c r="N268" s="13"/>
      <c r="O268" s="13" t="s">
        <v>1038</v>
      </c>
      <c r="P268" s="13" t="s">
        <v>1039</v>
      </c>
      <c r="Q268" s="15">
        <v>45292</v>
      </c>
      <c r="R268" s="15">
        <v>45372</v>
      </c>
      <c r="S268" s="13" t="s">
        <v>1039</v>
      </c>
      <c r="T268" s="13" t="s">
        <v>1040</v>
      </c>
      <c r="U268" s="30">
        <v>986</v>
      </c>
    </row>
    <row r="269" spans="1:21" ht="18" x14ac:dyDescent="0.25">
      <c r="A269" s="13" t="s">
        <v>1985</v>
      </c>
      <c r="B269" s="13" t="s">
        <v>25</v>
      </c>
      <c r="C269" s="13" t="s">
        <v>1986</v>
      </c>
      <c r="D269" s="13" t="s">
        <v>1062</v>
      </c>
      <c r="E269" s="13" t="s">
        <v>1273</v>
      </c>
      <c r="F269" s="13" t="s">
        <v>1987</v>
      </c>
      <c r="G269" s="13" t="s">
        <v>1035</v>
      </c>
      <c r="H269" s="15">
        <v>31726</v>
      </c>
      <c r="I269" s="13" t="str">
        <f t="shared" si="4"/>
        <v>CAMG861110</v>
      </c>
      <c r="J269" s="13" t="s">
        <v>1988</v>
      </c>
      <c r="K269" s="13" t="s">
        <v>1921</v>
      </c>
      <c r="L269" s="13">
        <v>38710</v>
      </c>
      <c r="M269" s="13"/>
      <c r="N269" s="13"/>
      <c r="O269" s="13" t="s">
        <v>1038</v>
      </c>
      <c r="P269" s="13" t="s">
        <v>1039</v>
      </c>
      <c r="Q269" s="15">
        <v>45292</v>
      </c>
      <c r="R269" s="15">
        <v>45372</v>
      </c>
      <c r="S269" s="13" t="s">
        <v>1039</v>
      </c>
      <c r="T269" s="13" t="s">
        <v>1040</v>
      </c>
      <c r="U269" s="30">
        <v>986</v>
      </c>
    </row>
    <row r="270" spans="1:21" ht="18" x14ac:dyDescent="0.25">
      <c r="A270" s="13" t="s">
        <v>1989</v>
      </c>
      <c r="B270" s="13" t="s">
        <v>25</v>
      </c>
      <c r="C270" s="13" t="s">
        <v>1990</v>
      </c>
      <c r="D270" s="13" t="s">
        <v>1251</v>
      </c>
      <c r="E270" s="13" t="s">
        <v>1071</v>
      </c>
      <c r="F270" s="13" t="s">
        <v>1991</v>
      </c>
      <c r="G270" s="13" t="s">
        <v>1035</v>
      </c>
      <c r="H270" s="15">
        <v>33885</v>
      </c>
      <c r="I270" s="13" t="str">
        <f t="shared" si="4"/>
        <v>MAGL921008</v>
      </c>
      <c r="J270" s="13" t="s">
        <v>1992</v>
      </c>
      <c r="K270" s="13" t="s">
        <v>1921</v>
      </c>
      <c r="L270" s="13">
        <v>38710</v>
      </c>
      <c r="M270" s="13"/>
      <c r="N270" s="13"/>
      <c r="O270" s="13" t="s">
        <v>1038</v>
      </c>
      <c r="P270" s="13" t="s">
        <v>1039</v>
      </c>
      <c r="Q270" s="15">
        <v>45292</v>
      </c>
      <c r="R270" s="15">
        <v>45372</v>
      </c>
      <c r="S270" s="13" t="s">
        <v>1039</v>
      </c>
      <c r="T270" s="13" t="s">
        <v>1040</v>
      </c>
      <c r="U270" s="30">
        <v>986</v>
      </c>
    </row>
    <row r="271" spans="1:21" ht="18" x14ac:dyDescent="0.25">
      <c r="A271" s="13" t="s">
        <v>1993</v>
      </c>
      <c r="B271" s="13" t="s">
        <v>25</v>
      </c>
      <c r="C271" s="13" t="s">
        <v>1994</v>
      </c>
      <c r="D271" s="13" t="s">
        <v>1251</v>
      </c>
      <c r="E271" s="13" t="s">
        <v>1043</v>
      </c>
      <c r="F271" s="13" t="s">
        <v>1995</v>
      </c>
      <c r="G271" s="13" t="s">
        <v>1035</v>
      </c>
      <c r="H271" s="15">
        <v>32877</v>
      </c>
      <c r="I271" s="13" t="str">
        <f t="shared" si="4"/>
        <v>MARA900104</v>
      </c>
      <c r="J271" s="13" t="s">
        <v>1996</v>
      </c>
      <c r="K271" s="13" t="s">
        <v>1921</v>
      </c>
      <c r="L271" s="13">
        <v>38710</v>
      </c>
      <c r="M271" s="13">
        <v>4661005092</v>
      </c>
      <c r="N271" s="13"/>
      <c r="O271" s="13" t="s">
        <v>1038</v>
      </c>
      <c r="P271" s="13" t="s">
        <v>1039</v>
      </c>
      <c r="Q271" s="15">
        <v>45292</v>
      </c>
      <c r="R271" s="15">
        <v>45372</v>
      </c>
      <c r="S271" s="13" t="s">
        <v>1039</v>
      </c>
      <c r="T271" s="13" t="s">
        <v>1040</v>
      </c>
      <c r="U271" s="30">
        <v>986</v>
      </c>
    </row>
    <row r="272" spans="1:21" ht="18" x14ac:dyDescent="0.25">
      <c r="A272" s="13" t="s">
        <v>1997</v>
      </c>
      <c r="B272" s="13" t="s">
        <v>25</v>
      </c>
      <c r="C272" s="13" t="s">
        <v>1998</v>
      </c>
      <c r="D272" s="13" t="s">
        <v>1251</v>
      </c>
      <c r="E272" s="13" t="s">
        <v>1094</v>
      </c>
      <c r="F272" s="13" t="s">
        <v>1999</v>
      </c>
      <c r="G272" s="13" t="s">
        <v>1035</v>
      </c>
      <c r="H272" s="15">
        <v>34445</v>
      </c>
      <c r="I272" s="13" t="str">
        <f t="shared" si="4"/>
        <v>MAAV940421</v>
      </c>
      <c r="J272" s="13" t="s">
        <v>1925</v>
      </c>
      <c r="K272" s="13" t="s">
        <v>1921</v>
      </c>
      <c r="L272" s="13">
        <v>38710</v>
      </c>
      <c r="M272" s="13"/>
      <c r="N272" s="13"/>
      <c r="O272" s="13" t="s">
        <v>1038</v>
      </c>
      <c r="P272" s="13" t="s">
        <v>1039</v>
      </c>
      <c r="Q272" s="15">
        <v>45292</v>
      </c>
      <c r="R272" s="15">
        <v>45372</v>
      </c>
      <c r="S272" s="13" t="s">
        <v>1039</v>
      </c>
      <c r="T272" s="13" t="s">
        <v>1040</v>
      </c>
      <c r="U272" s="30">
        <v>986</v>
      </c>
    </row>
    <row r="273" spans="1:21" ht="18" x14ac:dyDescent="0.25">
      <c r="A273" s="13" t="s">
        <v>2000</v>
      </c>
      <c r="B273" s="13" t="s">
        <v>25</v>
      </c>
      <c r="C273" s="13" t="s">
        <v>1979</v>
      </c>
      <c r="D273" s="13" t="s">
        <v>1427</v>
      </c>
      <c r="E273" s="13" t="s">
        <v>1273</v>
      </c>
      <c r="F273" s="13" t="s">
        <v>2001</v>
      </c>
      <c r="G273" s="13" t="s">
        <v>1035</v>
      </c>
      <c r="H273" s="15">
        <v>30387</v>
      </c>
      <c r="I273" s="13" t="str">
        <f t="shared" si="4"/>
        <v>NUMB830312</v>
      </c>
      <c r="J273" s="13" t="s">
        <v>2002</v>
      </c>
      <c r="K273" s="13" t="s">
        <v>1921</v>
      </c>
      <c r="L273" s="13">
        <v>38710</v>
      </c>
      <c r="M273" s="13"/>
      <c r="N273" s="13"/>
      <c r="O273" s="13" t="s">
        <v>1038</v>
      </c>
      <c r="P273" s="13" t="s">
        <v>1039</v>
      </c>
      <c r="Q273" s="15">
        <v>45292</v>
      </c>
      <c r="R273" s="15">
        <v>45372</v>
      </c>
      <c r="S273" s="13" t="s">
        <v>1039</v>
      </c>
      <c r="T273" s="13" t="s">
        <v>1040</v>
      </c>
      <c r="U273" s="30">
        <v>986</v>
      </c>
    </row>
    <row r="274" spans="1:21" ht="18" x14ac:dyDescent="0.25">
      <c r="A274" s="13" t="s">
        <v>2003</v>
      </c>
      <c r="B274" s="13" t="s">
        <v>25</v>
      </c>
      <c r="C274" s="13" t="s">
        <v>1351</v>
      </c>
      <c r="D274" s="13" t="s">
        <v>1111</v>
      </c>
      <c r="E274" s="13" t="s">
        <v>1468</v>
      </c>
      <c r="F274" s="13" t="s">
        <v>2004</v>
      </c>
      <c r="G274" s="13" t="s">
        <v>1035</v>
      </c>
      <c r="H274" s="15">
        <v>26519</v>
      </c>
      <c r="I274" s="13" t="str">
        <f t="shared" si="4"/>
        <v>JARC720808</v>
      </c>
      <c r="J274" s="13" t="s">
        <v>2005</v>
      </c>
      <c r="K274" s="13" t="s">
        <v>1921</v>
      </c>
      <c r="L274" s="13">
        <v>38710</v>
      </c>
      <c r="M274" s="13"/>
      <c r="N274" s="13"/>
      <c r="O274" s="13" t="s">
        <v>1038</v>
      </c>
      <c r="P274" s="13" t="s">
        <v>1039</v>
      </c>
      <c r="Q274" s="15">
        <v>45292</v>
      </c>
      <c r="R274" s="15">
        <v>45372</v>
      </c>
      <c r="S274" s="13" t="s">
        <v>1039</v>
      </c>
      <c r="T274" s="13" t="s">
        <v>1040</v>
      </c>
      <c r="U274" s="30">
        <v>986</v>
      </c>
    </row>
    <row r="275" spans="1:21" ht="18" x14ac:dyDescent="0.25">
      <c r="A275" s="13" t="s">
        <v>2006</v>
      </c>
      <c r="B275" s="13" t="s">
        <v>25</v>
      </c>
      <c r="C275" s="13" t="s">
        <v>2007</v>
      </c>
      <c r="D275" s="13" t="s">
        <v>1273</v>
      </c>
      <c r="E275" s="13" t="s">
        <v>1251</v>
      </c>
      <c r="F275" s="13" t="s">
        <v>2008</v>
      </c>
      <c r="G275" s="13" t="s">
        <v>1035</v>
      </c>
      <c r="H275" s="15">
        <v>22717</v>
      </c>
      <c r="I275" s="13" t="str">
        <f t="shared" si="4"/>
        <v>MAMB620323</v>
      </c>
      <c r="J275" s="13" t="s">
        <v>1925</v>
      </c>
      <c r="K275" s="13" t="s">
        <v>1921</v>
      </c>
      <c r="L275" s="13">
        <v>38710</v>
      </c>
      <c r="M275" s="13"/>
      <c r="N275" s="13"/>
      <c r="O275" s="13" t="s">
        <v>1038</v>
      </c>
      <c r="P275" s="13" t="s">
        <v>1039</v>
      </c>
      <c r="Q275" s="15">
        <v>45292</v>
      </c>
      <c r="R275" s="15">
        <v>45372</v>
      </c>
      <c r="S275" s="13" t="s">
        <v>1039</v>
      </c>
      <c r="T275" s="13" t="s">
        <v>1040</v>
      </c>
      <c r="U275" s="30">
        <v>986</v>
      </c>
    </row>
    <row r="276" spans="1:21" ht="18" x14ac:dyDescent="0.25">
      <c r="A276" s="13" t="s">
        <v>2009</v>
      </c>
      <c r="B276" s="13" t="s">
        <v>25</v>
      </c>
      <c r="C276" s="13" t="s">
        <v>2010</v>
      </c>
      <c r="D276" s="13" t="s">
        <v>2011</v>
      </c>
      <c r="E276" s="13" t="s">
        <v>1093</v>
      </c>
      <c r="F276" s="13" t="s">
        <v>2012</v>
      </c>
      <c r="G276" s="13" t="s">
        <v>1035</v>
      </c>
      <c r="H276" s="15">
        <v>19359</v>
      </c>
      <c r="I276" s="13" t="str">
        <f t="shared" si="4"/>
        <v>MURA521231</v>
      </c>
      <c r="J276" s="13" t="s">
        <v>2013</v>
      </c>
      <c r="K276" s="13" t="s">
        <v>1921</v>
      </c>
      <c r="L276" s="13">
        <v>38710</v>
      </c>
      <c r="M276" s="13"/>
      <c r="N276" s="13"/>
      <c r="O276" s="13" t="s">
        <v>1038</v>
      </c>
      <c r="P276" s="13" t="s">
        <v>1039</v>
      </c>
      <c r="Q276" s="15">
        <v>45292</v>
      </c>
      <c r="R276" s="15">
        <v>45372</v>
      </c>
      <c r="S276" s="13" t="s">
        <v>1039</v>
      </c>
      <c r="T276" s="13" t="s">
        <v>1040</v>
      </c>
      <c r="U276" s="30">
        <v>986</v>
      </c>
    </row>
    <row r="277" spans="1:21" ht="18" x14ac:dyDescent="0.25">
      <c r="A277" s="13" t="s">
        <v>2014</v>
      </c>
      <c r="B277" s="13" t="s">
        <v>25</v>
      </c>
      <c r="C277" s="13" t="s">
        <v>2015</v>
      </c>
      <c r="D277" s="13" t="s">
        <v>1251</v>
      </c>
      <c r="E277" s="13" t="s">
        <v>1901</v>
      </c>
      <c r="F277" s="13" t="s">
        <v>2016</v>
      </c>
      <c r="G277" s="13" t="s">
        <v>1035</v>
      </c>
      <c r="H277" s="15">
        <v>16611</v>
      </c>
      <c r="I277" s="13" t="str">
        <f t="shared" si="4"/>
        <v>MABJ450623</v>
      </c>
      <c r="J277" s="13" t="s">
        <v>2017</v>
      </c>
      <c r="K277" s="13" t="s">
        <v>1921</v>
      </c>
      <c r="L277" s="13">
        <v>38710</v>
      </c>
      <c r="M277" s="13"/>
      <c r="N277" s="13"/>
      <c r="O277" s="13" t="s">
        <v>1038</v>
      </c>
      <c r="P277" s="13" t="s">
        <v>1039</v>
      </c>
      <c r="Q277" s="15">
        <v>45292</v>
      </c>
      <c r="R277" s="15">
        <v>45372</v>
      </c>
      <c r="S277" s="13" t="s">
        <v>1039</v>
      </c>
      <c r="T277" s="13" t="s">
        <v>1040</v>
      </c>
      <c r="U277" s="30">
        <v>986</v>
      </c>
    </row>
    <row r="278" spans="1:21" ht="18" x14ac:dyDescent="0.25">
      <c r="A278" s="13" t="s">
        <v>2018</v>
      </c>
      <c r="B278" s="13" t="s">
        <v>25</v>
      </c>
      <c r="C278" s="13" t="s">
        <v>2019</v>
      </c>
      <c r="D278" s="13" t="s">
        <v>2020</v>
      </c>
      <c r="E278" s="13" t="s">
        <v>2021</v>
      </c>
      <c r="F278" s="13" t="s">
        <v>2022</v>
      </c>
      <c r="G278" s="13" t="s">
        <v>1035</v>
      </c>
      <c r="H278" s="15">
        <v>20108</v>
      </c>
      <c r="I278" s="13" t="str">
        <f t="shared" si="4"/>
        <v>AECE550119</v>
      </c>
      <c r="J278" s="13" t="s">
        <v>2023</v>
      </c>
      <c r="K278" s="13" t="s">
        <v>2024</v>
      </c>
      <c r="L278" s="13">
        <v>38713</v>
      </c>
      <c r="M278" s="13"/>
      <c r="N278" s="13"/>
      <c r="O278" s="13" t="s">
        <v>1038</v>
      </c>
      <c r="P278" s="13" t="s">
        <v>1039</v>
      </c>
      <c r="Q278" s="15">
        <v>45292</v>
      </c>
      <c r="R278" s="15">
        <v>45372</v>
      </c>
      <c r="S278" s="13" t="s">
        <v>1039</v>
      </c>
      <c r="T278" s="13" t="s">
        <v>1040</v>
      </c>
      <c r="U278" s="30">
        <v>986</v>
      </c>
    </row>
    <row r="279" spans="1:21" ht="18" x14ac:dyDescent="0.25">
      <c r="A279" s="13" t="s">
        <v>2025</v>
      </c>
      <c r="B279" s="13" t="s">
        <v>25</v>
      </c>
      <c r="C279" s="13" t="s">
        <v>2026</v>
      </c>
      <c r="D279" s="13" t="s">
        <v>1210</v>
      </c>
      <c r="E279" s="13" t="s">
        <v>1126</v>
      </c>
      <c r="F279" s="13" t="s">
        <v>2027</v>
      </c>
      <c r="G279" s="13" t="s">
        <v>1035</v>
      </c>
      <c r="H279" s="15">
        <v>20277</v>
      </c>
      <c r="I279" s="13" t="str">
        <f t="shared" si="4"/>
        <v>AIRL550707</v>
      </c>
      <c r="J279" s="13" t="s">
        <v>2028</v>
      </c>
      <c r="K279" s="13" t="s">
        <v>2024</v>
      </c>
      <c r="L279" s="13">
        <v>38713</v>
      </c>
      <c r="M279" s="13"/>
      <c r="N279" s="13"/>
      <c r="O279" s="13" t="s">
        <v>1038</v>
      </c>
      <c r="P279" s="13" t="s">
        <v>1039</v>
      </c>
      <c r="Q279" s="15">
        <v>45292</v>
      </c>
      <c r="R279" s="15">
        <v>45372</v>
      </c>
      <c r="S279" s="13" t="s">
        <v>1039</v>
      </c>
      <c r="T279" s="13" t="s">
        <v>1040</v>
      </c>
      <c r="U279" s="30">
        <v>986</v>
      </c>
    </row>
    <row r="280" spans="1:21" ht="18" x14ac:dyDescent="0.25">
      <c r="A280" s="13" t="s">
        <v>2029</v>
      </c>
      <c r="B280" s="13" t="s">
        <v>25</v>
      </c>
      <c r="C280" s="13" t="s">
        <v>1168</v>
      </c>
      <c r="D280" s="13" t="s">
        <v>1183</v>
      </c>
      <c r="E280" s="13" t="s">
        <v>1126</v>
      </c>
      <c r="F280" s="13" t="s">
        <v>2030</v>
      </c>
      <c r="G280" s="13" t="s">
        <v>1035</v>
      </c>
      <c r="H280" s="15">
        <v>23100</v>
      </c>
      <c r="I280" s="13" t="str">
        <f t="shared" si="4"/>
        <v>VERA630330</v>
      </c>
      <c r="J280" s="13" t="s">
        <v>2031</v>
      </c>
      <c r="K280" s="13" t="s">
        <v>2024</v>
      </c>
      <c r="L280" s="13">
        <v>38713</v>
      </c>
      <c r="M280" s="13"/>
      <c r="N280" s="13"/>
      <c r="O280" s="13" t="s">
        <v>1038</v>
      </c>
      <c r="P280" s="13" t="s">
        <v>1039</v>
      </c>
      <c r="Q280" s="15">
        <v>45292</v>
      </c>
      <c r="R280" s="15">
        <v>45372</v>
      </c>
      <c r="S280" s="13" t="s">
        <v>1039</v>
      </c>
      <c r="T280" s="13" t="s">
        <v>1040</v>
      </c>
      <c r="U280" s="30">
        <v>986</v>
      </c>
    </row>
    <row r="281" spans="1:21" ht="18" x14ac:dyDescent="0.25">
      <c r="A281" s="13" t="s">
        <v>2032</v>
      </c>
      <c r="B281" s="13" t="s">
        <v>25</v>
      </c>
      <c r="C281" s="13" t="s">
        <v>2033</v>
      </c>
      <c r="D281" s="13" t="s">
        <v>1487</v>
      </c>
      <c r="E281" s="13" t="s">
        <v>1292</v>
      </c>
      <c r="F281" s="13" t="s">
        <v>2034</v>
      </c>
      <c r="G281" s="13" t="s">
        <v>1035</v>
      </c>
      <c r="H281" s="15">
        <v>28443</v>
      </c>
      <c r="I281" s="13" t="str">
        <f t="shared" si="4"/>
        <v>RAJS771114</v>
      </c>
      <c r="J281" s="13" t="s">
        <v>2035</v>
      </c>
      <c r="K281" s="13" t="s">
        <v>2036</v>
      </c>
      <c r="L281" s="13">
        <v>38725</v>
      </c>
      <c r="M281" s="13">
        <v>4662030265</v>
      </c>
      <c r="N281" s="13"/>
      <c r="O281" s="13" t="s">
        <v>1038</v>
      </c>
      <c r="P281" s="13" t="s">
        <v>1039</v>
      </c>
      <c r="Q281" s="15">
        <v>45292</v>
      </c>
      <c r="R281" s="15">
        <v>45372</v>
      </c>
      <c r="S281" s="13" t="s">
        <v>1039</v>
      </c>
      <c r="T281" s="13" t="s">
        <v>1040</v>
      </c>
      <c r="U281" s="30">
        <v>986</v>
      </c>
    </row>
    <row r="282" spans="1:21" ht="18" x14ac:dyDescent="0.25">
      <c r="A282" s="13" t="s">
        <v>2037</v>
      </c>
      <c r="B282" s="13" t="s">
        <v>25</v>
      </c>
      <c r="C282" s="13" t="s">
        <v>2038</v>
      </c>
      <c r="D282" s="13" t="s">
        <v>1540</v>
      </c>
      <c r="E282" s="13" t="s">
        <v>1218</v>
      </c>
      <c r="F282" s="13" t="s">
        <v>2039</v>
      </c>
      <c r="G282" s="13" t="s">
        <v>1035</v>
      </c>
      <c r="H282" s="15">
        <v>25918</v>
      </c>
      <c r="I282" s="13" t="str">
        <f t="shared" si="4"/>
        <v>GOLS701216</v>
      </c>
      <c r="J282" s="13" t="s">
        <v>2040</v>
      </c>
      <c r="K282" s="13" t="s">
        <v>2036</v>
      </c>
      <c r="L282" s="13">
        <v>38725</v>
      </c>
      <c r="M282" s="13">
        <v>4662030265</v>
      </c>
      <c r="N282" s="13"/>
      <c r="O282" s="13" t="s">
        <v>1038</v>
      </c>
      <c r="P282" s="13" t="s">
        <v>1039</v>
      </c>
      <c r="Q282" s="15">
        <v>45292</v>
      </c>
      <c r="R282" s="15">
        <v>45372</v>
      </c>
      <c r="S282" s="13" t="s">
        <v>1039</v>
      </c>
      <c r="T282" s="13" t="s">
        <v>1040</v>
      </c>
      <c r="U282" s="30">
        <v>986</v>
      </c>
    </row>
    <row r="283" spans="1:21" ht="18" x14ac:dyDescent="0.25">
      <c r="A283" s="13" t="s">
        <v>2041</v>
      </c>
      <c r="B283" s="13" t="s">
        <v>25</v>
      </c>
      <c r="C283" s="13" t="s">
        <v>2042</v>
      </c>
      <c r="D283" s="13" t="s">
        <v>1348</v>
      </c>
      <c r="E283" s="13" t="s">
        <v>2043</v>
      </c>
      <c r="F283" s="13" t="s">
        <v>2044</v>
      </c>
      <c r="G283" s="13" t="s">
        <v>1035</v>
      </c>
      <c r="H283" s="15">
        <v>22236</v>
      </c>
      <c r="I283" s="13" t="str">
        <f t="shared" si="4"/>
        <v>PACR601116</v>
      </c>
      <c r="J283" s="13" t="s">
        <v>2045</v>
      </c>
      <c r="K283" s="13" t="s">
        <v>2036</v>
      </c>
      <c r="L283" s="13">
        <v>38725</v>
      </c>
      <c r="M283" s="13">
        <v>4662030265</v>
      </c>
      <c r="N283" s="13"/>
      <c r="O283" s="13" t="s">
        <v>1038</v>
      </c>
      <c r="P283" s="13" t="s">
        <v>1039</v>
      </c>
      <c r="Q283" s="15">
        <v>45292</v>
      </c>
      <c r="R283" s="15">
        <v>45372</v>
      </c>
      <c r="S283" s="13" t="s">
        <v>1039</v>
      </c>
      <c r="T283" s="13" t="s">
        <v>1040</v>
      </c>
      <c r="U283" s="30">
        <v>986</v>
      </c>
    </row>
    <row r="284" spans="1:21" ht="18" x14ac:dyDescent="0.25">
      <c r="A284" s="13" t="s">
        <v>2046</v>
      </c>
      <c r="B284" s="13" t="s">
        <v>25</v>
      </c>
      <c r="C284" s="13" t="s">
        <v>2047</v>
      </c>
      <c r="D284" s="13" t="s">
        <v>1183</v>
      </c>
      <c r="E284" s="13" t="s">
        <v>1487</v>
      </c>
      <c r="F284" s="13" t="s">
        <v>2048</v>
      </c>
      <c r="G284" s="13" t="s">
        <v>1035</v>
      </c>
      <c r="H284" s="15">
        <v>35394</v>
      </c>
      <c r="I284" s="13" t="str">
        <f t="shared" si="4"/>
        <v>VERA961125</v>
      </c>
      <c r="J284" s="13" t="s">
        <v>2049</v>
      </c>
      <c r="K284" s="13" t="s">
        <v>2036</v>
      </c>
      <c r="L284" s="13">
        <v>38725</v>
      </c>
      <c r="M284" s="13">
        <v>4662030265</v>
      </c>
      <c r="N284" s="13"/>
      <c r="O284" s="13" t="s">
        <v>1038</v>
      </c>
      <c r="P284" s="13" t="s">
        <v>1039</v>
      </c>
      <c r="Q284" s="15">
        <v>45292</v>
      </c>
      <c r="R284" s="15">
        <v>45372</v>
      </c>
      <c r="S284" s="13" t="s">
        <v>1039</v>
      </c>
      <c r="T284" s="13" t="s">
        <v>1040</v>
      </c>
      <c r="U284" s="30">
        <v>986</v>
      </c>
    </row>
    <row r="285" spans="1:21" ht="18" x14ac:dyDescent="0.25">
      <c r="A285" s="13" t="s">
        <v>2050</v>
      </c>
      <c r="B285" s="13" t="s">
        <v>25</v>
      </c>
      <c r="C285" s="13" t="s">
        <v>2051</v>
      </c>
      <c r="D285" s="13" t="s">
        <v>1183</v>
      </c>
      <c r="E285" s="13" t="s">
        <v>1487</v>
      </c>
      <c r="F285" s="13" t="s">
        <v>2052</v>
      </c>
      <c r="G285" s="13" t="s">
        <v>1035</v>
      </c>
      <c r="H285" s="15">
        <v>37446</v>
      </c>
      <c r="I285" s="13" t="str">
        <f t="shared" si="4"/>
        <v>VERC020709</v>
      </c>
      <c r="J285" s="13" t="s">
        <v>2035</v>
      </c>
      <c r="K285" s="13" t="s">
        <v>2036</v>
      </c>
      <c r="L285" s="13">
        <v>38725</v>
      </c>
      <c r="M285" s="13">
        <v>4662030265</v>
      </c>
      <c r="N285" s="13"/>
      <c r="O285" s="13" t="s">
        <v>1038</v>
      </c>
      <c r="P285" s="13" t="s">
        <v>1039</v>
      </c>
      <c r="Q285" s="15">
        <v>45292</v>
      </c>
      <c r="R285" s="15">
        <v>45372</v>
      </c>
      <c r="S285" s="13" t="s">
        <v>1039</v>
      </c>
      <c r="T285" s="13" t="s">
        <v>1040</v>
      </c>
      <c r="U285" s="30">
        <v>986</v>
      </c>
    </row>
    <row r="286" spans="1:21" ht="18" x14ac:dyDescent="0.25">
      <c r="A286" s="13" t="s">
        <v>2053</v>
      </c>
      <c r="B286" s="13" t="s">
        <v>25</v>
      </c>
      <c r="C286" s="13" t="s">
        <v>1523</v>
      </c>
      <c r="D286" s="13" t="s">
        <v>1281</v>
      </c>
      <c r="E286" s="13" t="s">
        <v>1569</v>
      </c>
      <c r="F286" s="13" t="s">
        <v>2054</v>
      </c>
      <c r="G286" s="13" t="s">
        <v>1035</v>
      </c>
      <c r="H286" s="15">
        <v>28718</v>
      </c>
      <c r="I286" s="13" t="str">
        <f t="shared" si="4"/>
        <v>ROPJ780816</v>
      </c>
      <c r="J286" s="13" t="s">
        <v>2055</v>
      </c>
      <c r="K286" s="13" t="s">
        <v>2036</v>
      </c>
      <c r="L286" s="13">
        <v>38725</v>
      </c>
      <c r="M286" s="13">
        <v>4662030265</v>
      </c>
      <c r="N286" s="13"/>
      <c r="O286" s="13" t="s">
        <v>1038</v>
      </c>
      <c r="P286" s="13" t="s">
        <v>1039</v>
      </c>
      <c r="Q286" s="15">
        <v>45292</v>
      </c>
      <c r="R286" s="15">
        <v>45372</v>
      </c>
      <c r="S286" s="13" t="s">
        <v>1039</v>
      </c>
      <c r="T286" s="13" t="s">
        <v>1040</v>
      </c>
      <c r="U286" s="30">
        <v>986</v>
      </c>
    </row>
    <row r="287" spans="1:21" ht="18" x14ac:dyDescent="0.25">
      <c r="A287" s="13" t="s">
        <v>2056</v>
      </c>
      <c r="B287" s="13" t="s">
        <v>25</v>
      </c>
      <c r="C287" s="13" t="s">
        <v>2057</v>
      </c>
      <c r="D287" s="13" t="s">
        <v>1251</v>
      </c>
      <c r="E287" s="13" t="s">
        <v>1126</v>
      </c>
      <c r="F287" s="13" t="s">
        <v>2058</v>
      </c>
      <c r="G287" s="13" t="s">
        <v>1035</v>
      </c>
      <c r="H287" s="15">
        <v>21601</v>
      </c>
      <c r="I287" s="13" t="str">
        <f t="shared" si="4"/>
        <v>MARC590220</v>
      </c>
      <c r="J287" s="13" t="s">
        <v>2059</v>
      </c>
      <c r="K287" s="13" t="s">
        <v>2036</v>
      </c>
      <c r="L287" s="13">
        <v>38725</v>
      </c>
      <c r="M287" s="13">
        <v>4662030265</v>
      </c>
      <c r="N287" s="13"/>
      <c r="O287" s="13" t="s">
        <v>1038</v>
      </c>
      <c r="P287" s="13" t="s">
        <v>1039</v>
      </c>
      <c r="Q287" s="15">
        <v>45292</v>
      </c>
      <c r="R287" s="15">
        <v>45372</v>
      </c>
      <c r="S287" s="13" t="s">
        <v>1039</v>
      </c>
      <c r="T287" s="13" t="s">
        <v>1040</v>
      </c>
      <c r="U287" s="30">
        <v>986</v>
      </c>
    </row>
    <row r="288" spans="1:21" ht="18" x14ac:dyDescent="0.25">
      <c r="A288" s="13" t="s">
        <v>2060</v>
      </c>
      <c r="B288" s="13" t="s">
        <v>25</v>
      </c>
      <c r="C288" s="13" t="s">
        <v>1351</v>
      </c>
      <c r="D288" s="13" t="s">
        <v>1277</v>
      </c>
      <c r="E288" s="13" t="s">
        <v>2061</v>
      </c>
      <c r="F288" s="13" t="s">
        <v>2062</v>
      </c>
      <c r="G288" s="13" t="s">
        <v>1035</v>
      </c>
      <c r="H288" s="15">
        <v>35177</v>
      </c>
      <c r="I288" s="13" t="str">
        <f t="shared" si="4"/>
        <v>ROPC960422</v>
      </c>
      <c r="J288" s="13" t="s">
        <v>2063</v>
      </c>
      <c r="K288" s="13" t="s">
        <v>2036</v>
      </c>
      <c r="L288" s="13">
        <v>38725</v>
      </c>
      <c r="M288" s="13">
        <v>4662030265</v>
      </c>
      <c r="N288" s="13"/>
      <c r="O288" s="13" t="s">
        <v>1038</v>
      </c>
      <c r="P288" s="13" t="s">
        <v>1039</v>
      </c>
      <c r="Q288" s="15">
        <v>45292</v>
      </c>
      <c r="R288" s="15">
        <v>45372</v>
      </c>
      <c r="S288" s="13" t="s">
        <v>1039</v>
      </c>
      <c r="T288" s="13" t="s">
        <v>1040</v>
      </c>
      <c r="U288" s="30">
        <v>986</v>
      </c>
    </row>
    <row r="289" spans="1:21" ht="18" x14ac:dyDescent="0.25">
      <c r="A289" s="13" t="s">
        <v>2064</v>
      </c>
      <c r="B289" s="13" t="s">
        <v>25</v>
      </c>
      <c r="C289" s="13" t="s">
        <v>1784</v>
      </c>
      <c r="D289" s="13" t="s">
        <v>1890</v>
      </c>
      <c r="E289" s="13" t="s">
        <v>1281</v>
      </c>
      <c r="F289" s="13" t="s">
        <v>2065</v>
      </c>
      <c r="G289" s="13" t="s">
        <v>1035</v>
      </c>
      <c r="H289" s="15">
        <v>29558</v>
      </c>
      <c r="I289" s="13" t="str">
        <f t="shared" si="4"/>
        <v>AERM801203</v>
      </c>
      <c r="J289" s="13" t="s">
        <v>2066</v>
      </c>
      <c r="K289" s="13" t="s">
        <v>2036</v>
      </c>
      <c r="L289" s="13">
        <v>38725</v>
      </c>
      <c r="M289" s="13">
        <v>4662030265</v>
      </c>
      <c r="N289" s="13"/>
      <c r="O289" s="13" t="s">
        <v>1038</v>
      </c>
      <c r="P289" s="13" t="s">
        <v>1039</v>
      </c>
      <c r="Q289" s="15">
        <v>45292</v>
      </c>
      <c r="R289" s="15">
        <v>45372</v>
      </c>
      <c r="S289" s="13" t="s">
        <v>1039</v>
      </c>
      <c r="T289" s="13" t="s">
        <v>1040</v>
      </c>
      <c r="U289" s="30">
        <v>986</v>
      </c>
    </row>
    <row r="290" spans="1:21" ht="18" x14ac:dyDescent="0.25">
      <c r="A290" s="13" t="s">
        <v>2067</v>
      </c>
      <c r="B290" s="13" t="s">
        <v>25</v>
      </c>
      <c r="C290" s="13" t="s">
        <v>2068</v>
      </c>
      <c r="D290" s="13" t="s">
        <v>1343</v>
      </c>
      <c r="E290" s="13" t="s">
        <v>1343</v>
      </c>
      <c r="F290" s="13" t="s">
        <v>2069</v>
      </c>
      <c r="G290" s="13" t="s">
        <v>1035</v>
      </c>
      <c r="H290" s="15">
        <v>19827</v>
      </c>
      <c r="I290" s="13" t="str">
        <f t="shared" si="4"/>
        <v>CECE540413</v>
      </c>
      <c r="J290" s="13" t="s">
        <v>2070</v>
      </c>
      <c r="K290" s="13" t="s">
        <v>2036</v>
      </c>
      <c r="L290" s="13">
        <v>38725</v>
      </c>
      <c r="M290" s="13">
        <v>4171769224</v>
      </c>
      <c r="N290" s="13"/>
      <c r="O290" s="13" t="s">
        <v>1038</v>
      </c>
      <c r="P290" s="13" t="s">
        <v>1039</v>
      </c>
      <c r="Q290" s="15">
        <v>45292</v>
      </c>
      <c r="R290" s="15">
        <v>45372</v>
      </c>
      <c r="S290" s="13" t="s">
        <v>1039</v>
      </c>
      <c r="T290" s="13" t="s">
        <v>1040</v>
      </c>
      <c r="U290" s="30">
        <v>986</v>
      </c>
    </row>
    <row r="291" spans="1:21" ht="18" x14ac:dyDescent="0.25">
      <c r="A291" s="13" t="s">
        <v>2071</v>
      </c>
      <c r="B291" s="13" t="s">
        <v>25</v>
      </c>
      <c r="C291" s="13" t="s">
        <v>2072</v>
      </c>
      <c r="D291" s="13" t="s">
        <v>2073</v>
      </c>
      <c r="E291" s="13" t="s">
        <v>1156</v>
      </c>
      <c r="F291" s="13" t="s">
        <v>2074</v>
      </c>
      <c r="G291" s="13" t="s">
        <v>1035</v>
      </c>
      <c r="H291" s="15">
        <v>31415</v>
      </c>
      <c r="I291" s="13" t="str">
        <f t="shared" si="4"/>
        <v>MALF860103</v>
      </c>
      <c r="J291" s="13" t="s">
        <v>2075</v>
      </c>
      <c r="K291" s="13" t="s">
        <v>2036</v>
      </c>
      <c r="L291" s="13">
        <v>38725</v>
      </c>
      <c r="M291" s="13">
        <v>4662030265</v>
      </c>
      <c r="N291" s="13"/>
      <c r="O291" s="13" t="s">
        <v>1038</v>
      </c>
      <c r="P291" s="13" t="s">
        <v>1039</v>
      </c>
      <c r="Q291" s="15">
        <v>45292</v>
      </c>
      <c r="R291" s="15">
        <v>45372</v>
      </c>
      <c r="S291" s="13" t="s">
        <v>1039</v>
      </c>
      <c r="T291" s="13" t="s">
        <v>1040</v>
      </c>
      <c r="U291" s="30">
        <v>986</v>
      </c>
    </row>
    <row r="292" spans="1:21" ht="18" x14ac:dyDescent="0.25">
      <c r="A292" s="13" t="s">
        <v>2076</v>
      </c>
      <c r="B292" s="13" t="s">
        <v>25</v>
      </c>
      <c r="C292" s="13" t="s">
        <v>2038</v>
      </c>
      <c r="D292" s="13" t="s">
        <v>1281</v>
      </c>
      <c r="E292" s="13" t="s">
        <v>1251</v>
      </c>
      <c r="F292" s="13" t="s">
        <v>2077</v>
      </c>
      <c r="G292" s="13" t="s">
        <v>1035</v>
      </c>
      <c r="H292" s="15">
        <v>26722</v>
      </c>
      <c r="I292" s="13" t="str">
        <f t="shared" si="4"/>
        <v>ROMS730227</v>
      </c>
      <c r="J292" s="13" t="s">
        <v>2078</v>
      </c>
      <c r="K292" s="13" t="s">
        <v>2036</v>
      </c>
      <c r="L292" s="13">
        <v>38725</v>
      </c>
      <c r="M292" s="13">
        <v>4662030265</v>
      </c>
      <c r="N292" s="13"/>
      <c r="O292" s="13" t="s">
        <v>1038</v>
      </c>
      <c r="P292" s="13" t="s">
        <v>1039</v>
      </c>
      <c r="Q292" s="15">
        <v>45292</v>
      </c>
      <c r="R292" s="15">
        <v>45372</v>
      </c>
      <c r="S292" s="13" t="s">
        <v>1039</v>
      </c>
      <c r="T292" s="13" t="s">
        <v>1040</v>
      </c>
      <c r="U292" s="30">
        <v>986</v>
      </c>
    </row>
    <row r="293" spans="1:21" ht="18" x14ac:dyDescent="0.25">
      <c r="A293" s="13" t="s">
        <v>2079</v>
      </c>
      <c r="B293" s="13" t="s">
        <v>25</v>
      </c>
      <c r="C293" s="13" t="s">
        <v>1671</v>
      </c>
      <c r="D293" s="13" t="s">
        <v>1243</v>
      </c>
      <c r="E293" s="13" t="s">
        <v>1569</v>
      </c>
      <c r="F293" s="13" t="s">
        <v>2080</v>
      </c>
      <c r="G293" s="13" t="s">
        <v>1035</v>
      </c>
      <c r="H293" s="15">
        <v>23922</v>
      </c>
      <c r="I293" s="13" t="str">
        <f t="shared" si="4"/>
        <v>GAPR650629</v>
      </c>
      <c r="J293" s="13" t="s">
        <v>2081</v>
      </c>
      <c r="K293" s="13" t="s">
        <v>2036</v>
      </c>
      <c r="L293" s="13">
        <v>38725</v>
      </c>
      <c r="M293" s="13">
        <v>4662030265</v>
      </c>
      <c r="N293" s="13"/>
      <c r="O293" s="13" t="s">
        <v>1038</v>
      </c>
      <c r="P293" s="13" t="s">
        <v>1039</v>
      </c>
      <c r="Q293" s="15">
        <v>45292</v>
      </c>
      <c r="R293" s="15">
        <v>45372</v>
      </c>
      <c r="S293" s="13" t="s">
        <v>1039</v>
      </c>
      <c r="T293" s="13" t="s">
        <v>1040</v>
      </c>
      <c r="U293" s="30">
        <v>986</v>
      </c>
    </row>
    <row r="294" spans="1:21" ht="18" x14ac:dyDescent="0.25">
      <c r="A294" s="13" t="s">
        <v>2082</v>
      </c>
      <c r="B294" s="13" t="s">
        <v>25</v>
      </c>
      <c r="C294" s="13" t="s">
        <v>1032</v>
      </c>
      <c r="D294" s="13" t="s">
        <v>1540</v>
      </c>
      <c r="E294" s="13" t="s">
        <v>2083</v>
      </c>
      <c r="F294" s="13" t="s">
        <v>2084</v>
      </c>
      <c r="G294" s="13" t="s">
        <v>1090</v>
      </c>
      <c r="H294" s="15">
        <v>17930</v>
      </c>
      <c r="I294" s="13" t="str">
        <f t="shared" si="4"/>
        <v>GORL490201</v>
      </c>
      <c r="J294" s="13" t="s">
        <v>2085</v>
      </c>
      <c r="K294" s="13" t="s">
        <v>2036</v>
      </c>
      <c r="L294" s="13">
        <v>38725</v>
      </c>
      <c r="M294" s="13">
        <v>4661878710</v>
      </c>
      <c r="N294" s="13"/>
      <c r="O294" s="13" t="s">
        <v>1038</v>
      </c>
      <c r="P294" s="13" t="s">
        <v>1039</v>
      </c>
      <c r="Q294" s="15">
        <v>45292</v>
      </c>
      <c r="R294" s="15">
        <v>45372</v>
      </c>
      <c r="S294" s="13" t="s">
        <v>1039</v>
      </c>
      <c r="T294" s="13" t="s">
        <v>1040</v>
      </c>
      <c r="U294" s="30">
        <v>986</v>
      </c>
    </row>
    <row r="295" spans="1:21" ht="18" x14ac:dyDescent="0.25">
      <c r="A295" s="13" t="s">
        <v>2086</v>
      </c>
      <c r="B295" s="13" t="s">
        <v>25</v>
      </c>
      <c r="C295" s="13" t="s">
        <v>2087</v>
      </c>
      <c r="D295" s="13" t="s">
        <v>1251</v>
      </c>
      <c r="E295" s="13" t="s">
        <v>1901</v>
      </c>
      <c r="F295" s="13" t="s">
        <v>2088</v>
      </c>
      <c r="G295" s="13" t="s">
        <v>1035</v>
      </c>
      <c r="H295" s="15">
        <v>22884</v>
      </c>
      <c r="I295" s="13" t="str">
        <f t="shared" si="4"/>
        <v>MABY620826</v>
      </c>
      <c r="J295" s="13" t="s">
        <v>2089</v>
      </c>
      <c r="K295" s="13" t="s">
        <v>2090</v>
      </c>
      <c r="L295" s="13">
        <v>38710</v>
      </c>
      <c r="M295" s="13">
        <v>4661200919</v>
      </c>
      <c r="N295" s="13"/>
      <c r="O295" s="13" t="s">
        <v>1038</v>
      </c>
      <c r="P295" s="13" t="s">
        <v>1039</v>
      </c>
      <c r="Q295" s="15">
        <v>45292</v>
      </c>
      <c r="R295" s="15">
        <v>45372</v>
      </c>
      <c r="S295" s="13" t="s">
        <v>1039</v>
      </c>
      <c r="T295" s="13" t="s">
        <v>1040</v>
      </c>
      <c r="U295" s="30">
        <v>986</v>
      </c>
    </row>
    <row r="296" spans="1:21" ht="18" x14ac:dyDescent="0.25">
      <c r="A296" s="13" t="s">
        <v>2091</v>
      </c>
      <c r="B296" s="13" t="s">
        <v>25</v>
      </c>
      <c r="C296" s="13" t="s">
        <v>2092</v>
      </c>
      <c r="D296" s="13" t="s">
        <v>1247</v>
      </c>
      <c r="E296" s="13" t="s">
        <v>1853</v>
      </c>
      <c r="F296" s="13" t="s">
        <v>2093</v>
      </c>
      <c r="G296" s="13" t="s">
        <v>1035</v>
      </c>
      <c r="H296" s="15">
        <v>20787</v>
      </c>
      <c r="I296" s="13" t="str">
        <f t="shared" si="4"/>
        <v>CEPR561128</v>
      </c>
      <c r="J296" s="13" t="s">
        <v>2094</v>
      </c>
      <c r="K296" s="13" t="s">
        <v>2090</v>
      </c>
      <c r="L296" s="13">
        <v>38710</v>
      </c>
      <c r="M296" s="13">
        <v>4613529521</v>
      </c>
      <c r="N296" s="13"/>
      <c r="O296" s="13" t="s">
        <v>1038</v>
      </c>
      <c r="P296" s="13" t="s">
        <v>1039</v>
      </c>
      <c r="Q296" s="15">
        <v>45292</v>
      </c>
      <c r="R296" s="15">
        <v>45372</v>
      </c>
      <c r="S296" s="13" t="s">
        <v>1039</v>
      </c>
      <c r="T296" s="13" t="s">
        <v>1040</v>
      </c>
      <c r="U296" s="30">
        <v>986</v>
      </c>
    </row>
    <row r="297" spans="1:21" ht="18" x14ac:dyDescent="0.25">
      <c r="A297" s="13" t="s">
        <v>2095</v>
      </c>
      <c r="B297" s="13" t="s">
        <v>25</v>
      </c>
      <c r="C297" s="13" t="s">
        <v>1768</v>
      </c>
      <c r="D297" s="13" t="s">
        <v>1093</v>
      </c>
      <c r="E297" s="13" t="s">
        <v>1047</v>
      </c>
      <c r="F297" s="13" t="s">
        <v>2096</v>
      </c>
      <c r="G297" s="13" t="s">
        <v>1090</v>
      </c>
      <c r="H297" s="15">
        <v>30591</v>
      </c>
      <c r="I297" s="13" t="str">
        <f t="shared" si="4"/>
        <v>RAAG831002</v>
      </c>
      <c r="J297" s="13" t="s">
        <v>2097</v>
      </c>
      <c r="K297" s="13" t="s">
        <v>2090</v>
      </c>
      <c r="L297" s="13">
        <v>38710</v>
      </c>
      <c r="M297" s="13">
        <v>4616190969</v>
      </c>
      <c r="N297" s="13"/>
      <c r="O297" s="13" t="s">
        <v>1038</v>
      </c>
      <c r="P297" s="13" t="s">
        <v>1039</v>
      </c>
      <c r="Q297" s="15">
        <v>45292</v>
      </c>
      <c r="R297" s="15">
        <v>45372</v>
      </c>
      <c r="S297" s="13" t="s">
        <v>1039</v>
      </c>
      <c r="T297" s="13" t="s">
        <v>1040</v>
      </c>
      <c r="U297" s="30">
        <v>986</v>
      </c>
    </row>
    <row r="298" spans="1:21" ht="18" x14ac:dyDescent="0.25">
      <c r="A298" s="13" t="s">
        <v>2098</v>
      </c>
      <c r="B298" s="13" t="s">
        <v>25</v>
      </c>
      <c r="C298" s="13" t="s">
        <v>2099</v>
      </c>
      <c r="D298" s="13" t="s">
        <v>1343</v>
      </c>
      <c r="E298" s="13" t="s">
        <v>1251</v>
      </c>
      <c r="F298" s="13" t="s">
        <v>2100</v>
      </c>
      <c r="G298" s="13" t="s">
        <v>1035</v>
      </c>
      <c r="H298" s="15">
        <v>30961</v>
      </c>
      <c r="I298" s="13" t="str">
        <f t="shared" si="4"/>
        <v>CEMG841006</v>
      </c>
      <c r="J298" s="13" t="s">
        <v>1830</v>
      </c>
      <c r="K298" s="13" t="s">
        <v>2090</v>
      </c>
      <c r="L298" s="13">
        <v>38710</v>
      </c>
      <c r="M298" s="13">
        <v>4661601340</v>
      </c>
      <c r="N298" s="13"/>
      <c r="O298" s="13" t="s">
        <v>1038</v>
      </c>
      <c r="P298" s="13" t="s">
        <v>1039</v>
      </c>
      <c r="Q298" s="15">
        <v>45292</v>
      </c>
      <c r="R298" s="15">
        <v>45372</v>
      </c>
      <c r="S298" s="13" t="s">
        <v>1039</v>
      </c>
      <c r="T298" s="13" t="s">
        <v>1040</v>
      </c>
      <c r="U298" s="30">
        <v>986</v>
      </c>
    </row>
    <row r="299" spans="1:21" ht="18" x14ac:dyDescent="0.25">
      <c r="A299" s="13" t="s">
        <v>2101</v>
      </c>
      <c r="B299" s="13" t="s">
        <v>25</v>
      </c>
      <c r="C299" s="13" t="s">
        <v>2102</v>
      </c>
      <c r="D299" s="13" t="s">
        <v>1126</v>
      </c>
      <c r="E299" s="13" t="s">
        <v>1111</v>
      </c>
      <c r="F299" s="13" t="s">
        <v>2103</v>
      </c>
      <c r="G299" s="13" t="s">
        <v>1035</v>
      </c>
      <c r="H299" s="15">
        <v>24154</v>
      </c>
      <c r="I299" s="13" t="str">
        <f t="shared" si="4"/>
        <v>ROJL660216</v>
      </c>
      <c r="J299" s="13" t="s">
        <v>2104</v>
      </c>
      <c r="K299" s="13" t="s">
        <v>2090</v>
      </c>
      <c r="L299" s="13">
        <v>38710</v>
      </c>
      <c r="M299" s="13">
        <v>4661276199</v>
      </c>
      <c r="N299" s="13"/>
      <c r="O299" s="13" t="s">
        <v>1038</v>
      </c>
      <c r="P299" s="13" t="s">
        <v>1039</v>
      </c>
      <c r="Q299" s="15">
        <v>45292</v>
      </c>
      <c r="R299" s="15">
        <v>45372</v>
      </c>
      <c r="S299" s="13" t="s">
        <v>1039</v>
      </c>
      <c r="T299" s="13" t="s">
        <v>1040</v>
      </c>
      <c r="U299" s="30">
        <v>986</v>
      </c>
    </row>
    <row r="300" spans="1:21" ht="18" x14ac:dyDescent="0.25">
      <c r="A300" s="13" t="s">
        <v>2105</v>
      </c>
      <c r="B300" s="13" t="s">
        <v>25</v>
      </c>
      <c r="C300" s="13" t="s">
        <v>1129</v>
      </c>
      <c r="D300" s="13" t="s">
        <v>1890</v>
      </c>
      <c r="E300" s="13" t="s">
        <v>1540</v>
      </c>
      <c r="F300" s="13" t="s">
        <v>2106</v>
      </c>
      <c r="G300" s="13" t="s">
        <v>1035</v>
      </c>
      <c r="H300" s="15">
        <v>29655</v>
      </c>
      <c r="I300" s="13" t="str">
        <f t="shared" si="4"/>
        <v>AEGL610310</v>
      </c>
      <c r="J300" s="13" t="s">
        <v>2107</v>
      </c>
      <c r="K300" s="13" t="s">
        <v>2108</v>
      </c>
      <c r="L300" s="13">
        <v>38710</v>
      </c>
      <c r="M300" s="13">
        <v>4662126097</v>
      </c>
      <c r="N300" s="13"/>
      <c r="O300" s="13" t="s">
        <v>1038</v>
      </c>
      <c r="P300" s="13" t="s">
        <v>1039</v>
      </c>
      <c r="Q300" s="15">
        <v>45292</v>
      </c>
      <c r="R300" s="15">
        <v>45372</v>
      </c>
      <c r="S300" s="13" t="s">
        <v>1039</v>
      </c>
      <c r="T300" s="13" t="s">
        <v>1040</v>
      </c>
      <c r="U300" s="30">
        <v>986</v>
      </c>
    </row>
    <row r="301" spans="1:21" ht="18" x14ac:dyDescent="0.25">
      <c r="A301" s="13" t="s">
        <v>2109</v>
      </c>
      <c r="B301" s="13" t="s">
        <v>25</v>
      </c>
      <c r="C301" s="13" t="s">
        <v>2110</v>
      </c>
      <c r="D301" s="13" t="s">
        <v>1428</v>
      </c>
      <c r="E301" s="13" t="s">
        <v>1093</v>
      </c>
      <c r="F301" s="13" t="s">
        <v>2111</v>
      </c>
      <c r="G301" s="13" t="s">
        <v>1090</v>
      </c>
      <c r="H301" s="15">
        <v>35830</v>
      </c>
      <c r="I301" s="13" t="str">
        <f t="shared" si="4"/>
        <v>LERL980204</v>
      </c>
      <c r="J301" s="13" t="s">
        <v>2112</v>
      </c>
      <c r="K301" s="13" t="s">
        <v>2108</v>
      </c>
      <c r="L301" s="13">
        <v>38710</v>
      </c>
      <c r="M301" s="13">
        <v>4661874341</v>
      </c>
      <c r="N301" s="13"/>
      <c r="O301" s="13" t="s">
        <v>1038</v>
      </c>
      <c r="P301" s="13" t="s">
        <v>1039</v>
      </c>
      <c r="Q301" s="15">
        <v>45292</v>
      </c>
      <c r="R301" s="15">
        <v>45372</v>
      </c>
      <c r="S301" s="13" t="s">
        <v>1039</v>
      </c>
      <c r="T301" s="13" t="s">
        <v>1040</v>
      </c>
      <c r="U301" s="30">
        <v>986</v>
      </c>
    </row>
    <row r="302" spans="1:21" ht="18" x14ac:dyDescent="0.25">
      <c r="A302" s="13" t="s">
        <v>2113</v>
      </c>
      <c r="B302" s="13" t="s">
        <v>25</v>
      </c>
      <c r="C302" s="13" t="s">
        <v>1174</v>
      </c>
      <c r="D302" s="13" t="s">
        <v>1198</v>
      </c>
      <c r="E302" s="13" t="s">
        <v>1184</v>
      </c>
      <c r="F302" s="13" t="s">
        <v>2114</v>
      </c>
      <c r="G302" s="13" t="s">
        <v>1035</v>
      </c>
      <c r="H302" s="15">
        <v>23264</v>
      </c>
      <c r="I302" s="13" t="str">
        <f t="shared" si="4"/>
        <v>GUCA630910</v>
      </c>
      <c r="J302" s="13" t="s">
        <v>2115</v>
      </c>
      <c r="K302" s="13" t="s">
        <v>2108</v>
      </c>
      <c r="L302" s="13">
        <v>38710</v>
      </c>
      <c r="M302" s="13">
        <v>4661616903</v>
      </c>
      <c r="N302" s="13"/>
      <c r="O302" s="13" t="s">
        <v>1038</v>
      </c>
      <c r="P302" s="13" t="s">
        <v>1039</v>
      </c>
      <c r="Q302" s="15">
        <v>45292</v>
      </c>
      <c r="R302" s="15">
        <v>45372</v>
      </c>
      <c r="S302" s="13" t="s">
        <v>1039</v>
      </c>
      <c r="T302" s="13" t="s">
        <v>1040</v>
      </c>
      <c r="U302" s="30">
        <v>986</v>
      </c>
    </row>
  </sheetData>
  <mergeCells count="1">
    <mergeCell ref="B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BB13-7F7B-4956-B8D1-FE6FA1CF52B6}">
  <dimension ref="A1:U149"/>
  <sheetViews>
    <sheetView topLeftCell="B1" workbookViewId="0">
      <selection activeCell="K2" sqref="K2"/>
    </sheetView>
  </sheetViews>
  <sheetFormatPr baseColWidth="10" defaultRowHeight="15" x14ac:dyDescent="0.25"/>
  <cols>
    <col min="1" max="1" width="11.5703125" bestFit="1" customWidth="1"/>
    <col min="2" max="2" width="32.28515625" customWidth="1"/>
    <col min="3" max="5" width="20.42578125" customWidth="1"/>
    <col min="6" max="6" width="25.5703125" customWidth="1"/>
    <col min="7" max="7" width="16.42578125" customWidth="1"/>
    <col min="8" max="8" width="24.42578125" customWidth="1"/>
    <col min="9" max="9" width="20.42578125" customWidth="1"/>
    <col min="10" max="10" width="38.5703125" customWidth="1"/>
    <col min="11" max="11" width="27.5703125" customWidth="1"/>
    <col min="12" max="12" width="16.140625" customWidth="1"/>
    <col min="13" max="14" width="15.42578125" customWidth="1"/>
    <col min="15" max="15" width="23.140625" customWidth="1"/>
    <col min="16" max="16" width="21.5703125" customWidth="1"/>
    <col min="17" max="17" width="22.42578125" customWidth="1"/>
    <col min="18" max="18" width="28.7109375" customWidth="1"/>
    <col min="19" max="19" width="18.140625" customWidth="1"/>
    <col min="20" max="20" width="28.42578125" customWidth="1"/>
    <col min="21" max="21" width="19.140625" customWidth="1"/>
  </cols>
  <sheetData>
    <row r="1" spans="1:21" ht="21" customHeight="1" x14ac:dyDescent="0.25">
      <c r="B1" s="10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ht="36" x14ac:dyDescent="0.25">
      <c r="A2" s="2" t="s">
        <v>1</v>
      </c>
      <c r="B2" s="3" t="s">
        <v>24</v>
      </c>
      <c r="C2" s="3" t="s">
        <v>7</v>
      </c>
      <c r="D2" s="3" t="s">
        <v>8</v>
      </c>
      <c r="E2" s="3" t="s">
        <v>9</v>
      </c>
      <c r="F2" s="3" t="s">
        <v>5</v>
      </c>
      <c r="G2" s="3" t="s">
        <v>10</v>
      </c>
      <c r="H2" s="34" t="s">
        <v>11</v>
      </c>
      <c r="I2" s="35" t="s">
        <v>0</v>
      </c>
      <c r="J2" s="36" t="s">
        <v>12</v>
      </c>
      <c r="K2" s="3" t="s">
        <v>13</v>
      </c>
      <c r="L2" s="3" t="s">
        <v>6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ht="18" x14ac:dyDescent="0.35">
      <c r="A3" s="37" t="s">
        <v>2</v>
      </c>
      <c r="B3" s="37" t="s">
        <v>25</v>
      </c>
      <c r="C3" s="37" t="s">
        <v>2116</v>
      </c>
      <c r="D3" s="37" t="s">
        <v>588</v>
      </c>
      <c r="E3" s="37" t="s">
        <v>2117</v>
      </c>
      <c r="F3" s="37" t="s">
        <v>2118</v>
      </c>
      <c r="G3" s="37" t="s">
        <v>27</v>
      </c>
      <c r="H3" s="38">
        <v>20553</v>
      </c>
      <c r="I3" s="37" t="str">
        <f>LEFT(F3,10)</f>
        <v>PEHT560408</v>
      </c>
      <c r="J3" s="39" t="s">
        <v>2119</v>
      </c>
      <c r="K3" s="37" t="s">
        <v>36</v>
      </c>
      <c r="L3" s="37">
        <v>38725</v>
      </c>
      <c r="M3" s="37">
        <v>4666696103</v>
      </c>
      <c r="N3" s="37"/>
      <c r="O3" s="37" t="s">
        <v>252</v>
      </c>
      <c r="P3" s="37" t="s">
        <v>2120</v>
      </c>
      <c r="Q3" s="40">
        <v>45536</v>
      </c>
      <c r="R3" s="40">
        <v>45548</v>
      </c>
      <c r="S3" s="37" t="s">
        <v>2120</v>
      </c>
      <c r="T3" s="37" t="s">
        <v>28</v>
      </c>
      <c r="U3" s="41">
        <v>123014.26</v>
      </c>
    </row>
    <row r="4" spans="1:21" ht="18" x14ac:dyDescent="0.35">
      <c r="A4" s="37" t="s">
        <v>29</v>
      </c>
      <c r="B4" s="37" t="s">
        <v>25</v>
      </c>
      <c r="C4" s="37" t="s">
        <v>962</v>
      </c>
      <c r="D4" s="37" t="s">
        <v>424</v>
      </c>
      <c r="E4" s="37" t="s">
        <v>61</v>
      </c>
      <c r="F4" s="37" t="s">
        <v>2121</v>
      </c>
      <c r="G4" s="37" t="s">
        <v>27</v>
      </c>
      <c r="H4" s="38">
        <v>26169</v>
      </c>
      <c r="I4" s="37" t="str">
        <f t="shared" ref="I4:I67" si="0">LEFT(F4,10)</f>
        <v>YERJ710824</v>
      </c>
      <c r="J4" s="39" t="s">
        <v>2122</v>
      </c>
      <c r="K4" s="37" t="s">
        <v>36</v>
      </c>
      <c r="L4" s="37">
        <v>38700</v>
      </c>
      <c r="M4" s="37">
        <v>4661119131</v>
      </c>
      <c r="N4" s="37"/>
      <c r="O4" s="37" t="s">
        <v>252</v>
      </c>
      <c r="P4" s="37" t="s">
        <v>2120</v>
      </c>
      <c r="Q4" s="40">
        <v>45536</v>
      </c>
      <c r="R4" s="40">
        <v>45548</v>
      </c>
      <c r="S4" s="37" t="s">
        <v>2120</v>
      </c>
      <c r="T4" s="37" t="s">
        <v>28</v>
      </c>
      <c r="U4" s="41">
        <v>123014.26</v>
      </c>
    </row>
    <row r="5" spans="1:21" ht="18" x14ac:dyDescent="0.35">
      <c r="A5" s="37" t="s">
        <v>3</v>
      </c>
      <c r="B5" s="37" t="s">
        <v>25</v>
      </c>
      <c r="C5" s="37" t="s">
        <v>2123</v>
      </c>
      <c r="D5" s="37" t="s">
        <v>2124</v>
      </c>
      <c r="E5" s="37" t="s">
        <v>2125</v>
      </c>
      <c r="F5" s="37" t="s">
        <v>2126</v>
      </c>
      <c r="G5" s="37" t="s">
        <v>26</v>
      </c>
      <c r="H5" s="38">
        <v>18740</v>
      </c>
      <c r="I5" s="37" t="str">
        <f t="shared" si="0"/>
        <v>HEGA51041H</v>
      </c>
      <c r="J5" s="39" t="s">
        <v>2127</v>
      </c>
      <c r="K5" s="37" t="s">
        <v>36</v>
      </c>
      <c r="L5" s="37">
        <v>38710</v>
      </c>
      <c r="M5" s="37">
        <v>4661237788</v>
      </c>
      <c r="N5" s="37"/>
      <c r="O5" s="37" t="s">
        <v>252</v>
      </c>
      <c r="P5" s="37" t="s">
        <v>2120</v>
      </c>
      <c r="Q5" s="40">
        <v>45536</v>
      </c>
      <c r="R5" s="40">
        <v>45548</v>
      </c>
      <c r="S5" s="37" t="s">
        <v>2120</v>
      </c>
      <c r="T5" s="37" t="s">
        <v>28</v>
      </c>
      <c r="U5" s="41">
        <v>123014.26</v>
      </c>
    </row>
    <row r="6" spans="1:21" ht="18" x14ac:dyDescent="0.35">
      <c r="A6" s="37" t="s">
        <v>4</v>
      </c>
      <c r="B6" s="37" t="s">
        <v>25</v>
      </c>
      <c r="C6" s="37" t="s">
        <v>2128</v>
      </c>
      <c r="D6" s="37" t="s">
        <v>2124</v>
      </c>
      <c r="E6" s="37" t="s">
        <v>61</v>
      </c>
      <c r="F6" s="37" t="s">
        <v>2129</v>
      </c>
      <c r="G6" s="37" t="s">
        <v>26</v>
      </c>
      <c r="H6" s="38">
        <v>28333</v>
      </c>
      <c r="I6" s="37" t="str">
        <f t="shared" si="0"/>
        <v>HERR770727</v>
      </c>
      <c r="J6" s="39" t="s">
        <v>2130</v>
      </c>
      <c r="K6" s="37" t="s">
        <v>36</v>
      </c>
      <c r="L6" s="37">
        <v>38717</v>
      </c>
      <c r="M6" s="37">
        <v>4661013232</v>
      </c>
      <c r="N6" s="37"/>
      <c r="O6" s="37" t="s">
        <v>252</v>
      </c>
      <c r="P6" s="37" t="s">
        <v>2120</v>
      </c>
      <c r="Q6" s="40">
        <v>45536</v>
      </c>
      <c r="R6" s="40">
        <v>45548</v>
      </c>
      <c r="S6" s="37" t="s">
        <v>2120</v>
      </c>
      <c r="T6" s="37" t="s">
        <v>28</v>
      </c>
      <c r="U6" s="41">
        <v>123014.26</v>
      </c>
    </row>
    <row r="7" spans="1:21" ht="18" x14ac:dyDescent="0.35">
      <c r="A7" s="37" t="s">
        <v>30</v>
      </c>
      <c r="B7" s="37" t="s">
        <v>25</v>
      </c>
      <c r="C7" s="37" t="s">
        <v>2131</v>
      </c>
      <c r="D7" s="37" t="s">
        <v>2132</v>
      </c>
      <c r="E7" s="37" t="s">
        <v>693</v>
      </c>
      <c r="F7" s="37" t="s">
        <v>2133</v>
      </c>
      <c r="G7" s="37" t="s">
        <v>26</v>
      </c>
      <c r="H7" s="38">
        <v>33071</v>
      </c>
      <c r="I7" s="37" t="str">
        <f t="shared" si="0"/>
        <v>PUTM900717</v>
      </c>
      <c r="J7" s="39" t="s">
        <v>2134</v>
      </c>
      <c r="K7" s="37" t="s">
        <v>36</v>
      </c>
      <c r="L7" s="37">
        <v>38717</v>
      </c>
      <c r="M7" s="37"/>
      <c r="N7" s="37"/>
      <c r="O7" s="37" t="s">
        <v>252</v>
      </c>
      <c r="P7" s="37" t="s">
        <v>2120</v>
      </c>
      <c r="Q7" s="40">
        <v>45536</v>
      </c>
      <c r="R7" s="40">
        <v>45548</v>
      </c>
      <c r="S7" s="37" t="s">
        <v>2120</v>
      </c>
      <c r="T7" s="37" t="s">
        <v>28</v>
      </c>
      <c r="U7" s="41">
        <v>123014.26</v>
      </c>
    </row>
    <row r="8" spans="1:21" ht="18" x14ac:dyDescent="0.35">
      <c r="A8" s="37" t="s">
        <v>44</v>
      </c>
      <c r="B8" s="37" t="s">
        <v>25</v>
      </c>
      <c r="C8" s="37" t="s">
        <v>2135</v>
      </c>
      <c r="D8" s="37" t="s">
        <v>495</v>
      </c>
      <c r="E8" s="37" t="s">
        <v>111</v>
      </c>
      <c r="F8" s="37" t="s">
        <v>2136</v>
      </c>
      <c r="G8" s="37" t="s">
        <v>27</v>
      </c>
      <c r="H8" s="38">
        <v>29226</v>
      </c>
      <c r="I8" s="37" t="str">
        <f t="shared" si="0"/>
        <v>CESM800106</v>
      </c>
      <c r="J8" s="39" t="s">
        <v>2137</v>
      </c>
      <c r="K8" s="37" t="s">
        <v>36</v>
      </c>
      <c r="L8" s="37">
        <v>38709</v>
      </c>
      <c r="M8" s="37">
        <v>4661257091</v>
      </c>
      <c r="N8" s="37"/>
      <c r="O8" s="37" t="s">
        <v>252</v>
      </c>
      <c r="P8" s="37" t="s">
        <v>2120</v>
      </c>
      <c r="Q8" s="40">
        <v>45536</v>
      </c>
      <c r="R8" s="40">
        <v>45548</v>
      </c>
      <c r="S8" s="37" t="s">
        <v>2120</v>
      </c>
      <c r="T8" s="37" t="s">
        <v>28</v>
      </c>
      <c r="U8" s="41">
        <v>123014.26</v>
      </c>
    </row>
    <row r="9" spans="1:21" ht="18" x14ac:dyDescent="0.35">
      <c r="A9" s="37" t="s">
        <v>45</v>
      </c>
      <c r="B9" s="37" t="s">
        <v>25</v>
      </c>
      <c r="C9" s="37" t="s">
        <v>2138</v>
      </c>
      <c r="D9" s="37" t="s">
        <v>623</v>
      </c>
      <c r="E9" s="37" t="s">
        <v>200</v>
      </c>
      <c r="F9" s="37" t="s">
        <v>2139</v>
      </c>
      <c r="G9" s="37" t="s">
        <v>27</v>
      </c>
      <c r="H9" s="38">
        <v>29259</v>
      </c>
      <c r="I9" s="37" t="str">
        <f t="shared" si="0"/>
        <v>FUTA800208</v>
      </c>
      <c r="J9" s="39" t="s">
        <v>2140</v>
      </c>
      <c r="K9" s="37" t="s">
        <v>36</v>
      </c>
      <c r="L9" s="37">
        <v>38720</v>
      </c>
      <c r="M9" s="37">
        <v>4661073949</v>
      </c>
      <c r="N9" s="37"/>
      <c r="O9" s="37" t="s">
        <v>252</v>
      </c>
      <c r="P9" s="37" t="s">
        <v>2120</v>
      </c>
      <c r="Q9" s="40">
        <v>45536</v>
      </c>
      <c r="R9" s="40">
        <v>45548</v>
      </c>
      <c r="S9" s="37" t="s">
        <v>2120</v>
      </c>
      <c r="T9" s="37" t="s">
        <v>28</v>
      </c>
      <c r="U9" s="41">
        <v>123014.26</v>
      </c>
    </row>
    <row r="10" spans="1:21" ht="18" x14ac:dyDescent="0.35">
      <c r="A10" s="37" t="s">
        <v>238</v>
      </c>
      <c r="B10" s="37" t="s">
        <v>25</v>
      </c>
      <c r="C10" s="37" t="s">
        <v>2141</v>
      </c>
      <c r="D10" s="37" t="s">
        <v>111</v>
      </c>
      <c r="E10" s="37" t="s">
        <v>40</v>
      </c>
      <c r="F10" s="37" t="s">
        <v>2142</v>
      </c>
      <c r="G10" s="37" t="s">
        <v>27</v>
      </c>
      <c r="H10" s="38">
        <v>18057</v>
      </c>
      <c r="I10" s="37" t="str">
        <f t="shared" si="0"/>
        <v>SAHM490608</v>
      </c>
      <c r="J10" s="39" t="s">
        <v>2143</v>
      </c>
      <c r="K10" s="37" t="s">
        <v>36</v>
      </c>
      <c r="L10" s="37">
        <v>38720</v>
      </c>
      <c r="M10" s="37"/>
      <c r="N10" s="37"/>
      <c r="O10" s="37" t="s">
        <v>252</v>
      </c>
      <c r="P10" s="37" t="s">
        <v>2120</v>
      </c>
      <c r="Q10" s="40">
        <v>45536</v>
      </c>
      <c r="R10" s="40">
        <v>45548</v>
      </c>
      <c r="S10" s="37" t="s">
        <v>2120</v>
      </c>
      <c r="T10" s="37" t="s">
        <v>28</v>
      </c>
      <c r="U10" s="41">
        <v>123014.26</v>
      </c>
    </row>
    <row r="11" spans="1:21" ht="18" x14ac:dyDescent="0.35">
      <c r="A11" s="37" t="s">
        <v>239</v>
      </c>
      <c r="B11" s="37" t="s">
        <v>25</v>
      </c>
      <c r="C11" s="37" t="s">
        <v>2144</v>
      </c>
      <c r="D11" s="37" t="s">
        <v>61</v>
      </c>
      <c r="E11" s="37" t="s">
        <v>390</v>
      </c>
      <c r="F11" s="37" t="s">
        <v>2145</v>
      </c>
      <c r="G11" s="37" t="s">
        <v>27</v>
      </c>
      <c r="H11" s="38">
        <v>9622</v>
      </c>
      <c r="I11" s="38" t="str">
        <f t="shared" si="0"/>
        <v>ROPS260505</v>
      </c>
      <c r="J11" s="39" t="s">
        <v>2146</v>
      </c>
      <c r="K11" s="37" t="s">
        <v>36</v>
      </c>
      <c r="L11" s="37">
        <v>38723</v>
      </c>
      <c r="M11" s="42"/>
      <c r="N11" s="42"/>
      <c r="O11" s="37" t="s">
        <v>252</v>
      </c>
      <c r="P11" s="37" t="s">
        <v>2120</v>
      </c>
      <c r="Q11" s="40">
        <v>45536</v>
      </c>
      <c r="R11" s="40">
        <v>45548</v>
      </c>
      <c r="S11" s="37" t="s">
        <v>2120</v>
      </c>
      <c r="T11" s="37" t="s">
        <v>28</v>
      </c>
      <c r="U11" s="41">
        <v>123014.26</v>
      </c>
    </row>
    <row r="12" spans="1:21" ht="18" x14ac:dyDescent="0.35">
      <c r="A12" s="37" t="s">
        <v>52</v>
      </c>
      <c r="B12" s="37" t="s">
        <v>25</v>
      </c>
      <c r="C12" s="37" t="s">
        <v>2147</v>
      </c>
      <c r="D12" s="37" t="s">
        <v>2148</v>
      </c>
      <c r="E12" s="37" t="s">
        <v>90</v>
      </c>
      <c r="F12" s="37" t="s">
        <v>2149</v>
      </c>
      <c r="G12" s="37" t="s">
        <v>26</v>
      </c>
      <c r="H12" s="38">
        <v>33242</v>
      </c>
      <c r="I12" s="38" t="str">
        <f t="shared" si="0"/>
        <v>JARJ910104</v>
      </c>
      <c r="J12" s="39" t="s">
        <v>2150</v>
      </c>
      <c r="K12" s="37" t="s">
        <v>36</v>
      </c>
      <c r="L12" s="37">
        <v>38710</v>
      </c>
      <c r="M12" s="42"/>
      <c r="N12" s="42"/>
      <c r="O12" s="37" t="s">
        <v>252</v>
      </c>
      <c r="P12" s="37" t="s">
        <v>2120</v>
      </c>
      <c r="Q12" s="40">
        <v>45536</v>
      </c>
      <c r="R12" s="40">
        <v>45548</v>
      </c>
      <c r="S12" s="37" t="s">
        <v>2120</v>
      </c>
      <c r="T12" s="37" t="s">
        <v>28</v>
      </c>
      <c r="U12" s="41">
        <v>123014.26</v>
      </c>
    </row>
    <row r="13" spans="1:21" ht="18" x14ac:dyDescent="0.35">
      <c r="A13" s="37" t="s">
        <v>53</v>
      </c>
      <c r="B13" s="37" t="s">
        <v>25</v>
      </c>
      <c r="C13" s="37" t="s">
        <v>2151</v>
      </c>
      <c r="D13" s="37" t="s">
        <v>2124</v>
      </c>
      <c r="E13" s="37" t="s">
        <v>61</v>
      </c>
      <c r="F13" s="37" t="s">
        <v>2152</v>
      </c>
      <c r="G13" s="37" t="s">
        <v>27</v>
      </c>
      <c r="H13" s="38">
        <v>33242</v>
      </c>
      <c r="I13" s="38" t="str">
        <f t="shared" si="0"/>
        <v>HERL710616</v>
      </c>
      <c r="J13" s="39" t="s">
        <v>2153</v>
      </c>
      <c r="K13" s="37" t="s">
        <v>36</v>
      </c>
      <c r="L13" s="37">
        <v>38706</v>
      </c>
      <c r="M13" s="42">
        <v>4661176998</v>
      </c>
      <c r="N13" s="42"/>
      <c r="O13" s="37" t="s">
        <v>252</v>
      </c>
      <c r="P13" s="37" t="s">
        <v>2120</v>
      </c>
      <c r="Q13" s="40">
        <v>45536</v>
      </c>
      <c r="R13" s="40">
        <v>45548</v>
      </c>
      <c r="S13" s="37" t="s">
        <v>2120</v>
      </c>
      <c r="T13" s="37" t="s">
        <v>28</v>
      </c>
      <c r="U13" s="41">
        <v>123014.26</v>
      </c>
    </row>
    <row r="14" spans="1:21" ht="18" x14ac:dyDescent="0.35">
      <c r="A14" s="37" t="s">
        <v>54</v>
      </c>
      <c r="B14" s="37" t="s">
        <v>25</v>
      </c>
      <c r="C14" s="37" t="s">
        <v>2154</v>
      </c>
      <c r="D14" s="37" t="s">
        <v>425</v>
      </c>
      <c r="E14" s="37" t="s">
        <v>2155</v>
      </c>
      <c r="F14" s="37" t="s">
        <v>2156</v>
      </c>
      <c r="G14" s="37" t="s">
        <v>27</v>
      </c>
      <c r="H14" s="38">
        <v>38052</v>
      </c>
      <c r="I14" s="38" t="str">
        <f t="shared" si="0"/>
        <v>LUEV040306</v>
      </c>
      <c r="J14" s="39" t="s">
        <v>2157</v>
      </c>
      <c r="K14" s="37" t="s">
        <v>36</v>
      </c>
      <c r="L14" s="42">
        <v>38710</v>
      </c>
      <c r="M14" s="42"/>
      <c r="N14" s="42"/>
      <c r="O14" s="37" t="s">
        <v>252</v>
      </c>
      <c r="P14" s="37" t="s">
        <v>2120</v>
      </c>
      <c r="Q14" s="40">
        <v>45536</v>
      </c>
      <c r="R14" s="40">
        <v>45548</v>
      </c>
      <c r="S14" s="37" t="s">
        <v>2120</v>
      </c>
      <c r="T14" s="37" t="s">
        <v>28</v>
      </c>
      <c r="U14" s="41">
        <v>123014.26</v>
      </c>
    </row>
    <row r="15" spans="1:21" ht="18" x14ac:dyDescent="0.35">
      <c r="A15" s="37" t="s">
        <v>55</v>
      </c>
      <c r="B15" s="37" t="s">
        <v>25</v>
      </c>
      <c r="C15" s="37" t="s">
        <v>2158</v>
      </c>
      <c r="D15" s="37" t="s">
        <v>2159</v>
      </c>
      <c r="E15" s="37" t="s">
        <v>296</v>
      </c>
      <c r="F15" s="37" t="s">
        <v>2160</v>
      </c>
      <c r="G15" s="37" t="s">
        <v>27</v>
      </c>
      <c r="H15" s="38">
        <v>23887</v>
      </c>
      <c r="I15" s="38" t="str">
        <f t="shared" si="0"/>
        <v>MECE620625</v>
      </c>
      <c r="J15" s="39" t="s">
        <v>2161</v>
      </c>
      <c r="K15" s="37" t="s">
        <v>36</v>
      </c>
      <c r="L15" s="37">
        <v>38710</v>
      </c>
      <c r="M15" s="42"/>
      <c r="N15" s="42"/>
      <c r="O15" s="37" t="s">
        <v>252</v>
      </c>
      <c r="P15" s="37" t="s">
        <v>2120</v>
      </c>
      <c r="Q15" s="40">
        <v>45536</v>
      </c>
      <c r="R15" s="40">
        <v>45548</v>
      </c>
      <c r="S15" s="37" t="s">
        <v>2120</v>
      </c>
      <c r="T15" s="37" t="s">
        <v>28</v>
      </c>
      <c r="U15" s="41">
        <v>123014.26</v>
      </c>
    </row>
    <row r="16" spans="1:21" ht="18" x14ac:dyDescent="0.35">
      <c r="A16" s="37" t="s">
        <v>56</v>
      </c>
      <c r="B16" s="37" t="s">
        <v>25</v>
      </c>
      <c r="C16" s="37" t="s">
        <v>2162</v>
      </c>
      <c r="D16" s="37" t="s">
        <v>80</v>
      </c>
      <c r="E16" s="37" t="s">
        <v>2125</v>
      </c>
      <c r="F16" s="37" t="s">
        <v>2163</v>
      </c>
      <c r="G16" s="37" t="s">
        <v>26</v>
      </c>
      <c r="H16" s="38">
        <v>32047</v>
      </c>
      <c r="I16" s="38" t="str">
        <f t="shared" si="0"/>
        <v>GAGG870927</v>
      </c>
      <c r="J16" s="39" t="s">
        <v>2164</v>
      </c>
      <c r="K16" s="37" t="s">
        <v>36</v>
      </c>
      <c r="L16" s="37">
        <v>38704</v>
      </c>
      <c r="M16" s="42"/>
      <c r="N16" s="42"/>
      <c r="O16" s="37" t="s">
        <v>252</v>
      </c>
      <c r="P16" s="37" t="s">
        <v>2120</v>
      </c>
      <c r="Q16" s="40">
        <v>45536</v>
      </c>
      <c r="R16" s="40">
        <v>45548</v>
      </c>
      <c r="S16" s="37" t="s">
        <v>2120</v>
      </c>
      <c r="T16" s="37" t="s">
        <v>28</v>
      </c>
      <c r="U16" s="41">
        <v>123014.26</v>
      </c>
    </row>
    <row r="17" spans="1:21" ht="18" x14ac:dyDescent="0.35">
      <c r="A17" s="37" t="s">
        <v>57</v>
      </c>
      <c r="B17" s="37" t="s">
        <v>25</v>
      </c>
      <c r="C17" s="37" t="s">
        <v>2165</v>
      </c>
      <c r="D17" s="37" t="s">
        <v>259</v>
      </c>
      <c r="E17" s="37" t="s">
        <v>200</v>
      </c>
      <c r="F17" s="37" t="s">
        <v>2166</v>
      </c>
      <c r="G17" s="37" t="s">
        <v>26</v>
      </c>
      <c r="H17" s="38">
        <v>34803</v>
      </c>
      <c r="I17" s="38" t="str">
        <f t="shared" si="0"/>
        <v>TITA950414</v>
      </c>
      <c r="J17" s="39" t="s">
        <v>2167</v>
      </c>
      <c r="K17" s="37" t="s">
        <v>36</v>
      </c>
      <c r="L17" s="37">
        <v>38705</v>
      </c>
      <c r="M17" s="42">
        <v>4661012418</v>
      </c>
      <c r="N17" s="42"/>
      <c r="O17" s="37" t="s">
        <v>252</v>
      </c>
      <c r="P17" s="37" t="s">
        <v>2120</v>
      </c>
      <c r="Q17" s="40">
        <v>45536</v>
      </c>
      <c r="R17" s="40">
        <v>45548</v>
      </c>
      <c r="S17" s="37" t="s">
        <v>2120</v>
      </c>
      <c r="T17" s="37" t="s">
        <v>28</v>
      </c>
      <c r="U17" s="41">
        <v>123014.26</v>
      </c>
    </row>
    <row r="18" spans="1:21" ht="18" x14ac:dyDescent="0.25">
      <c r="I18" s="43" t="str">
        <f t="shared" si="0"/>
        <v/>
      </c>
    </row>
    <row r="19" spans="1:21" ht="18" x14ac:dyDescent="0.25">
      <c r="I19" s="43" t="str">
        <f t="shared" si="0"/>
        <v/>
      </c>
    </row>
    <row r="20" spans="1:21" ht="18" x14ac:dyDescent="0.25">
      <c r="I20" s="43" t="str">
        <f t="shared" si="0"/>
        <v/>
      </c>
    </row>
    <row r="21" spans="1:21" ht="18" x14ac:dyDescent="0.25">
      <c r="I21" s="43" t="str">
        <f t="shared" si="0"/>
        <v/>
      </c>
    </row>
    <row r="22" spans="1:21" ht="18" x14ac:dyDescent="0.25">
      <c r="I22" s="43" t="str">
        <f t="shared" si="0"/>
        <v/>
      </c>
    </row>
    <row r="23" spans="1:21" ht="18" x14ac:dyDescent="0.25">
      <c r="I23" s="43" t="str">
        <f t="shared" si="0"/>
        <v/>
      </c>
    </row>
    <row r="24" spans="1:21" ht="18" x14ac:dyDescent="0.25">
      <c r="I24" s="43" t="str">
        <f t="shared" si="0"/>
        <v/>
      </c>
    </row>
    <row r="25" spans="1:21" ht="18" x14ac:dyDescent="0.25">
      <c r="I25" s="43" t="str">
        <f t="shared" si="0"/>
        <v/>
      </c>
    </row>
    <row r="26" spans="1:21" ht="18" x14ac:dyDescent="0.25">
      <c r="I26" s="43" t="str">
        <f t="shared" si="0"/>
        <v/>
      </c>
    </row>
    <row r="27" spans="1:21" ht="18" x14ac:dyDescent="0.25">
      <c r="I27" s="43" t="str">
        <f t="shared" si="0"/>
        <v/>
      </c>
    </row>
    <row r="28" spans="1:21" ht="18" x14ac:dyDescent="0.25">
      <c r="I28" s="43" t="str">
        <f t="shared" si="0"/>
        <v/>
      </c>
    </row>
    <row r="29" spans="1:21" ht="18" x14ac:dyDescent="0.25">
      <c r="I29" s="43" t="str">
        <f t="shared" si="0"/>
        <v/>
      </c>
    </row>
    <row r="30" spans="1:21" ht="18" x14ac:dyDescent="0.25">
      <c r="I30" s="43" t="str">
        <f t="shared" si="0"/>
        <v/>
      </c>
    </row>
    <row r="31" spans="1:21" ht="18" x14ac:dyDescent="0.25">
      <c r="I31" s="43" t="str">
        <f t="shared" si="0"/>
        <v/>
      </c>
    </row>
    <row r="32" spans="1:21" ht="18" x14ac:dyDescent="0.25">
      <c r="I32" s="43" t="str">
        <f t="shared" si="0"/>
        <v/>
      </c>
    </row>
    <row r="33" spans="9:9" ht="18" x14ac:dyDescent="0.25">
      <c r="I33" s="43" t="str">
        <f t="shared" si="0"/>
        <v/>
      </c>
    </row>
    <row r="34" spans="9:9" ht="18" x14ac:dyDescent="0.25">
      <c r="I34" s="43" t="str">
        <f t="shared" si="0"/>
        <v/>
      </c>
    </row>
    <row r="35" spans="9:9" ht="18" x14ac:dyDescent="0.25">
      <c r="I35" s="43" t="str">
        <f t="shared" si="0"/>
        <v/>
      </c>
    </row>
    <row r="36" spans="9:9" ht="18" x14ac:dyDescent="0.25">
      <c r="I36" s="43" t="str">
        <f t="shared" si="0"/>
        <v/>
      </c>
    </row>
    <row r="37" spans="9:9" ht="18" x14ac:dyDescent="0.25">
      <c r="I37" s="43" t="str">
        <f t="shared" si="0"/>
        <v/>
      </c>
    </row>
    <row r="38" spans="9:9" ht="18" x14ac:dyDescent="0.25">
      <c r="I38" s="43" t="str">
        <f t="shared" si="0"/>
        <v/>
      </c>
    </row>
    <row r="39" spans="9:9" ht="18" x14ac:dyDescent="0.25">
      <c r="I39" s="43" t="str">
        <f t="shared" si="0"/>
        <v/>
      </c>
    </row>
    <row r="40" spans="9:9" ht="18" x14ac:dyDescent="0.25">
      <c r="I40" s="43" t="str">
        <f t="shared" si="0"/>
        <v/>
      </c>
    </row>
    <row r="41" spans="9:9" ht="18" x14ac:dyDescent="0.25">
      <c r="I41" s="43" t="str">
        <f t="shared" si="0"/>
        <v/>
      </c>
    </row>
    <row r="42" spans="9:9" ht="18" x14ac:dyDescent="0.25">
      <c r="I42" s="43" t="str">
        <f t="shared" si="0"/>
        <v/>
      </c>
    </row>
    <row r="43" spans="9:9" ht="18" x14ac:dyDescent="0.25">
      <c r="I43" s="43" t="str">
        <f t="shared" si="0"/>
        <v/>
      </c>
    </row>
    <row r="44" spans="9:9" ht="18" x14ac:dyDescent="0.25">
      <c r="I44" s="43" t="str">
        <f t="shared" si="0"/>
        <v/>
      </c>
    </row>
    <row r="45" spans="9:9" ht="18" x14ac:dyDescent="0.25">
      <c r="I45" s="43" t="str">
        <f t="shared" si="0"/>
        <v/>
      </c>
    </row>
    <row r="46" spans="9:9" ht="18" x14ac:dyDescent="0.25">
      <c r="I46" s="43" t="str">
        <f t="shared" si="0"/>
        <v/>
      </c>
    </row>
    <row r="47" spans="9:9" ht="18" x14ac:dyDescent="0.25">
      <c r="I47" s="43" t="str">
        <f t="shared" si="0"/>
        <v/>
      </c>
    </row>
    <row r="48" spans="9:9" ht="18" x14ac:dyDescent="0.25">
      <c r="I48" s="43" t="str">
        <f t="shared" si="0"/>
        <v/>
      </c>
    </row>
    <row r="49" spans="9:9" ht="18" x14ac:dyDescent="0.25">
      <c r="I49" s="43" t="str">
        <f t="shared" si="0"/>
        <v/>
      </c>
    </row>
    <row r="50" spans="9:9" ht="18" x14ac:dyDescent="0.25">
      <c r="I50" s="43" t="str">
        <f t="shared" si="0"/>
        <v/>
      </c>
    </row>
    <row r="51" spans="9:9" ht="18" x14ac:dyDescent="0.25">
      <c r="I51" s="43" t="str">
        <f t="shared" si="0"/>
        <v/>
      </c>
    </row>
    <row r="52" spans="9:9" ht="18" x14ac:dyDescent="0.25">
      <c r="I52" s="43" t="str">
        <f t="shared" si="0"/>
        <v/>
      </c>
    </row>
    <row r="53" spans="9:9" ht="18" x14ac:dyDescent="0.25">
      <c r="I53" s="43" t="str">
        <f t="shared" si="0"/>
        <v/>
      </c>
    </row>
    <row r="54" spans="9:9" ht="18" x14ac:dyDescent="0.25">
      <c r="I54" s="43" t="str">
        <f t="shared" si="0"/>
        <v/>
      </c>
    </row>
    <row r="55" spans="9:9" ht="18" x14ac:dyDescent="0.25">
      <c r="I55" s="43" t="str">
        <f t="shared" si="0"/>
        <v/>
      </c>
    </row>
    <row r="56" spans="9:9" ht="18" x14ac:dyDescent="0.25">
      <c r="I56" s="43" t="str">
        <f t="shared" si="0"/>
        <v/>
      </c>
    </row>
    <row r="57" spans="9:9" ht="18" x14ac:dyDescent="0.25">
      <c r="I57" s="43" t="str">
        <f t="shared" si="0"/>
        <v/>
      </c>
    </row>
    <row r="58" spans="9:9" ht="18" x14ac:dyDescent="0.25">
      <c r="I58" s="43" t="str">
        <f t="shared" si="0"/>
        <v/>
      </c>
    </row>
    <row r="59" spans="9:9" ht="18" x14ac:dyDescent="0.25">
      <c r="I59" s="43" t="str">
        <f t="shared" si="0"/>
        <v/>
      </c>
    </row>
    <row r="60" spans="9:9" ht="18" x14ac:dyDescent="0.25">
      <c r="I60" s="43" t="str">
        <f t="shared" si="0"/>
        <v/>
      </c>
    </row>
    <row r="61" spans="9:9" ht="18" x14ac:dyDescent="0.25">
      <c r="I61" s="43" t="str">
        <f t="shared" si="0"/>
        <v/>
      </c>
    </row>
    <row r="62" spans="9:9" ht="18" x14ac:dyDescent="0.25">
      <c r="I62" s="43" t="str">
        <f t="shared" si="0"/>
        <v/>
      </c>
    </row>
    <row r="63" spans="9:9" ht="18" x14ac:dyDescent="0.25">
      <c r="I63" s="43" t="str">
        <f t="shared" si="0"/>
        <v/>
      </c>
    </row>
    <row r="64" spans="9:9" ht="18" x14ac:dyDescent="0.25">
      <c r="I64" s="43" t="str">
        <f t="shared" si="0"/>
        <v/>
      </c>
    </row>
    <row r="65" spans="9:9" ht="18" x14ac:dyDescent="0.25">
      <c r="I65" s="43" t="str">
        <f t="shared" si="0"/>
        <v/>
      </c>
    </row>
    <row r="66" spans="9:9" ht="18" x14ac:dyDescent="0.25">
      <c r="I66" s="43" t="str">
        <f t="shared" si="0"/>
        <v/>
      </c>
    </row>
    <row r="67" spans="9:9" ht="18" x14ac:dyDescent="0.25">
      <c r="I67" s="43" t="str">
        <f t="shared" si="0"/>
        <v/>
      </c>
    </row>
    <row r="68" spans="9:9" ht="18" x14ac:dyDescent="0.25">
      <c r="I68" s="43" t="str">
        <f t="shared" ref="I68:I131" si="1">LEFT(F68,10)</f>
        <v/>
      </c>
    </row>
    <row r="69" spans="9:9" ht="18" x14ac:dyDescent="0.25">
      <c r="I69" s="43" t="str">
        <f t="shared" si="1"/>
        <v/>
      </c>
    </row>
    <row r="70" spans="9:9" ht="18" x14ac:dyDescent="0.25">
      <c r="I70" s="43" t="str">
        <f t="shared" si="1"/>
        <v/>
      </c>
    </row>
    <row r="71" spans="9:9" ht="18" x14ac:dyDescent="0.25">
      <c r="I71" s="43" t="str">
        <f t="shared" si="1"/>
        <v/>
      </c>
    </row>
    <row r="72" spans="9:9" ht="18" x14ac:dyDescent="0.25">
      <c r="I72" s="43" t="str">
        <f t="shared" si="1"/>
        <v/>
      </c>
    </row>
    <row r="73" spans="9:9" ht="18" x14ac:dyDescent="0.25">
      <c r="I73" s="43" t="str">
        <f t="shared" si="1"/>
        <v/>
      </c>
    </row>
    <row r="74" spans="9:9" ht="18" x14ac:dyDescent="0.25">
      <c r="I74" s="43" t="str">
        <f t="shared" si="1"/>
        <v/>
      </c>
    </row>
    <row r="75" spans="9:9" ht="18" x14ac:dyDescent="0.25">
      <c r="I75" s="43" t="str">
        <f t="shared" si="1"/>
        <v/>
      </c>
    </row>
    <row r="76" spans="9:9" ht="18" x14ac:dyDescent="0.25">
      <c r="I76" s="43" t="str">
        <f t="shared" si="1"/>
        <v/>
      </c>
    </row>
    <row r="77" spans="9:9" ht="18" x14ac:dyDescent="0.25">
      <c r="I77" s="43" t="str">
        <f t="shared" si="1"/>
        <v/>
      </c>
    </row>
    <row r="78" spans="9:9" ht="18" x14ac:dyDescent="0.25">
      <c r="I78" s="43" t="str">
        <f t="shared" si="1"/>
        <v/>
      </c>
    </row>
    <row r="79" spans="9:9" ht="18" x14ac:dyDescent="0.25">
      <c r="I79" s="43" t="str">
        <f t="shared" si="1"/>
        <v/>
      </c>
    </row>
    <row r="80" spans="9:9" ht="18" x14ac:dyDescent="0.25">
      <c r="I80" s="43" t="str">
        <f t="shared" si="1"/>
        <v/>
      </c>
    </row>
    <row r="81" spans="9:9" ht="18" x14ac:dyDescent="0.25">
      <c r="I81" s="43" t="str">
        <f t="shared" si="1"/>
        <v/>
      </c>
    </row>
    <row r="82" spans="9:9" ht="18" x14ac:dyDescent="0.25">
      <c r="I82" s="43" t="str">
        <f t="shared" si="1"/>
        <v/>
      </c>
    </row>
    <row r="83" spans="9:9" ht="18" x14ac:dyDescent="0.25">
      <c r="I83" s="43" t="str">
        <f t="shared" si="1"/>
        <v/>
      </c>
    </row>
    <row r="84" spans="9:9" ht="18" x14ac:dyDescent="0.25">
      <c r="I84" s="43" t="str">
        <f t="shared" si="1"/>
        <v/>
      </c>
    </row>
    <row r="85" spans="9:9" ht="18" x14ac:dyDescent="0.25">
      <c r="I85" s="43" t="str">
        <f t="shared" si="1"/>
        <v/>
      </c>
    </row>
    <row r="86" spans="9:9" ht="18" x14ac:dyDescent="0.25">
      <c r="I86" s="43" t="str">
        <f t="shared" si="1"/>
        <v/>
      </c>
    </row>
    <row r="87" spans="9:9" ht="18" x14ac:dyDescent="0.25">
      <c r="I87" s="43" t="str">
        <f t="shared" si="1"/>
        <v/>
      </c>
    </row>
    <row r="88" spans="9:9" ht="18" x14ac:dyDescent="0.25">
      <c r="I88" s="43" t="str">
        <f t="shared" si="1"/>
        <v/>
      </c>
    </row>
    <row r="89" spans="9:9" ht="18" x14ac:dyDescent="0.25">
      <c r="I89" s="43" t="str">
        <f t="shared" si="1"/>
        <v/>
      </c>
    </row>
    <row r="90" spans="9:9" ht="18" x14ac:dyDescent="0.25">
      <c r="I90" s="43" t="str">
        <f t="shared" si="1"/>
        <v/>
      </c>
    </row>
    <row r="91" spans="9:9" ht="18" x14ac:dyDescent="0.25">
      <c r="I91" s="43" t="str">
        <f t="shared" si="1"/>
        <v/>
      </c>
    </row>
    <row r="92" spans="9:9" ht="18" x14ac:dyDescent="0.25">
      <c r="I92" s="43" t="str">
        <f t="shared" si="1"/>
        <v/>
      </c>
    </row>
    <row r="93" spans="9:9" ht="18" x14ac:dyDescent="0.25">
      <c r="I93" s="43" t="str">
        <f t="shared" si="1"/>
        <v/>
      </c>
    </row>
    <row r="94" spans="9:9" ht="18" x14ac:dyDescent="0.25">
      <c r="I94" s="43" t="str">
        <f t="shared" si="1"/>
        <v/>
      </c>
    </row>
    <row r="95" spans="9:9" ht="18" x14ac:dyDescent="0.25">
      <c r="I95" s="43" t="str">
        <f t="shared" si="1"/>
        <v/>
      </c>
    </row>
    <row r="96" spans="9:9" ht="18" x14ac:dyDescent="0.25">
      <c r="I96" s="43" t="str">
        <f t="shared" si="1"/>
        <v/>
      </c>
    </row>
    <row r="97" spans="9:9" ht="18" x14ac:dyDescent="0.25">
      <c r="I97" s="43" t="str">
        <f t="shared" si="1"/>
        <v/>
      </c>
    </row>
    <row r="98" spans="9:9" ht="18" x14ac:dyDescent="0.25">
      <c r="I98" s="43" t="str">
        <f t="shared" si="1"/>
        <v/>
      </c>
    </row>
    <row r="99" spans="9:9" ht="18" x14ac:dyDescent="0.25">
      <c r="I99" s="43" t="str">
        <f t="shared" si="1"/>
        <v/>
      </c>
    </row>
    <row r="100" spans="9:9" ht="18" x14ac:dyDescent="0.25">
      <c r="I100" s="43" t="str">
        <f t="shared" si="1"/>
        <v/>
      </c>
    </row>
    <row r="101" spans="9:9" ht="18" x14ac:dyDescent="0.25">
      <c r="I101" s="43" t="str">
        <f t="shared" si="1"/>
        <v/>
      </c>
    </row>
    <row r="102" spans="9:9" ht="18" x14ac:dyDescent="0.25">
      <c r="I102" s="43" t="str">
        <f t="shared" si="1"/>
        <v/>
      </c>
    </row>
    <row r="103" spans="9:9" ht="18" x14ac:dyDescent="0.25">
      <c r="I103" s="43" t="str">
        <f t="shared" si="1"/>
        <v/>
      </c>
    </row>
    <row r="104" spans="9:9" ht="18" x14ac:dyDescent="0.25">
      <c r="I104" s="43" t="str">
        <f t="shared" si="1"/>
        <v/>
      </c>
    </row>
    <row r="105" spans="9:9" ht="18" x14ac:dyDescent="0.25">
      <c r="I105" s="43" t="str">
        <f t="shared" si="1"/>
        <v/>
      </c>
    </row>
    <row r="106" spans="9:9" ht="18" x14ac:dyDescent="0.25">
      <c r="I106" s="43" t="str">
        <f t="shared" si="1"/>
        <v/>
      </c>
    </row>
    <row r="107" spans="9:9" ht="18" x14ac:dyDescent="0.25">
      <c r="I107" s="43" t="str">
        <f t="shared" si="1"/>
        <v/>
      </c>
    </row>
    <row r="108" spans="9:9" ht="18" x14ac:dyDescent="0.25">
      <c r="I108" s="43" t="str">
        <f t="shared" si="1"/>
        <v/>
      </c>
    </row>
    <row r="109" spans="9:9" ht="18" x14ac:dyDescent="0.25">
      <c r="I109" s="43" t="str">
        <f t="shared" si="1"/>
        <v/>
      </c>
    </row>
    <row r="110" spans="9:9" ht="18" x14ac:dyDescent="0.25">
      <c r="I110" s="43" t="str">
        <f t="shared" si="1"/>
        <v/>
      </c>
    </row>
    <row r="111" spans="9:9" ht="18" x14ac:dyDescent="0.25">
      <c r="I111" s="43" t="str">
        <f t="shared" si="1"/>
        <v/>
      </c>
    </row>
    <row r="112" spans="9:9" ht="18" x14ac:dyDescent="0.25">
      <c r="I112" s="43" t="str">
        <f t="shared" si="1"/>
        <v/>
      </c>
    </row>
    <row r="113" spans="9:9" ht="18" x14ac:dyDescent="0.25">
      <c r="I113" s="43" t="str">
        <f t="shared" si="1"/>
        <v/>
      </c>
    </row>
    <row r="114" spans="9:9" ht="18" x14ac:dyDescent="0.25">
      <c r="I114" s="43" t="str">
        <f t="shared" si="1"/>
        <v/>
      </c>
    </row>
    <row r="115" spans="9:9" ht="18" x14ac:dyDescent="0.25">
      <c r="I115" s="43" t="str">
        <f t="shared" si="1"/>
        <v/>
      </c>
    </row>
    <row r="116" spans="9:9" ht="18" x14ac:dyDescent="0.25">
      <c r="I116" s="43" t="str">
        <f t="shared" si="1"/>
        <v/>
      </c>
    </row>
    <row r="117" spans="9:9" ht="18" x14ac:dyDescent="0.25">
      <c r="I117" s="43" t="str">
        <f t="shared" si="1"/>
        <v/>
      </c>
    </row>
    <row r="118" spans="9:9" ht="18" x14ac:dyDescent="0.25">
      <c r="I118" s="43" t="str">
        <f t="shared" si="1"/>
        <v/>
      </c>
    </row>
    <row r="119" spans="9:9" ht="18" x14ac:dyDescent="0.25">
      <c r="I119" s="43" t="str">
        <f t="shared" si="1"/>
        <v/>
      </c>
    </row>
    <row r="120" spans="9:9" ht="18" x14ac:dyDescent="0.25">
      <c r="I120" s="43" t="str">
        <f t="shared" si="1"/>
        <v/>
      </c>
    </row>
    <row r="121" spans="9:9" ht="18" x14ac:dyDescent="0.25">
      <c r="I121" s="43" t="str">
        <f t="shared" si="1"/>
        <v/>
      </c>
    </row>
    <row r="122" spans="9:9" ht="18" x14ac:dyDescent="0.25">
      <c r="I122" s="43" t="str">
        <f t="shared" si="1"/>
        <v/>
      </c>
    </row>
    <row r="123" spans="9:9" ht="18" x14ac:dyDescent="0.25">
      <c r="I123" s="43" t="str">
        <f t="shared" si="1"/>
        <v/>
      </c>
    </row>
    <row r="124" spans="9:9" ht="18" x14ac:dyDescent="0.25">
      <c r="I124" s="43" t="str">
        <f t="shared" si="1"/>
        <v/>
      </c>
    </row>
    <row r="125" spans="9:9" ht="18" x14ac:dyDescent="0.25">
      <c r="I125" s="43" t="str">
        <f t="shared" si="1"/>
        <v/>
      </c>
    </row>
    <row r="126" spans="9:9" ht="18" x14ac:dyDescent="0.25">
      <c r="I126" s="43" t="str">
        <f t="shared" si="1"/>
        <v/>
      </c>
    </row>
    <row r="127" spans="9:9" ht="18" x14ac:dyDescent="0.25">
      <c r="I127" s="43" t="str">
        <f t="shared" si="1"/>
        <v/>
      </c>
    </row>
    <row r="128" spans="9:9" ht="18" x14ac:dyDescent="0.25">
      <c r="I128" s="43" t="str">
        <f t="shared" si="1"/>
        <v/>
      </c>
    </row>
    <row r="129" spans="9:9" ht="18" x14ac:dyDescent="0.25">
      <c r="I129" s="43" t="str">
        <f t="shared" si="1"/>
        <v/>
      </c>
    </row>
    <row r="130" spans="9:9" ht="18" x14ac:dyDescent="0.25">
      <c r="I130" s="43" t="str">
        <f t="shared" si="1"/>
        <v/>
      </c>
    </row>
    <row r="131" spans="9:9" ht="18" x14ac:dyDescent="0.25">
      <c r="I131" s="43" t="str">
        <f t="shared" si="1"/>
        <v/>
      </c>
    </row>
    <row r="132" spans="9:9" ht="18" x14ac:dyDescent="0.25">
      <c r="I132" s="43" t="str">
        <f t="shared" ref="I132:I154" si="2">LEFT(F132,10)</f>
        <v/>
      </c>
    </row>
    <row r="133" spans="9:9" ht="18" x14ac:dyDescent="0.25">
      <c r="I133" s="43" t="str">
        <f t="shared" si="2"/>
        <v/>
      </c>
    </row>
    <row r="134" spans="9:9" ht="18" x14ac:dyDescent="0.25">
      <c r="I134" s="43" t="str">
        <f t="shared" si="2"/>
        <v/>
      </c>
    </row>
    <row r="135" spans="9:9" ht="18" x14ac:dyDescent="0.25">
      <c r="I135" s="43" t="str">
        <f t="shared" si="2"/>
        <v/>
      </c>
    </row>
    <row r="136" spans="9:9" ht="18" x14ac:dyDescent="0.25">
      <c r="I136" s="43" t="str">
        <f t="shared" si="2"/>
        <v/>
      </c>
    </row>
    <row r="137" spans="9:9" ht="18" x14ac:dyDescent="0.25">
      <c r="I137" s="43" t="str">
        <f t="shared" si="2"/>
        <v/>
      </c>
    </row>
    <row r="138" spans="9:9" ht="18" x14ac:dyDescent="0.25">
      <c r="I138" s="43" t="str">
        <f t="shared" si="2"/>
        <v/>
      </c>
    </row>
    <row r="139" spans="9:9" ht="18" x14ac:dyDescent="0.25">
      <c r="I139" s="43" t="str">
        <f t="shared" si="2"/>
        <v/>
      </c>
    </row>
    <row r="140" spans="9:9" ht="18" x14ac:dyDescent="0.25">
      <c r="I140" s="43" t="str">
        <f t="shared" si="2"/>
        <v/>
      </c>
    </row>
    <row r="141" spans="9:9" ht="18" x14ac:dyDescent="0.25">
      <c r="I141" s="43" t="str">
        <f t="shared" si="2"/>
        <v/>
      </c>
    </row>
    <row r="142" spans="9:9" ht="18" x14ac:dyDescent="0.25">
      <c r="I142" s="43" t="str">
        <f t="shared" si="2"/>
        <v/>
      </c>
    </row>
    <row r="143" spans="9:9" ht="18" x14ac:dyDescent="0.25">
      <c r="I143" s="43" t="str">
        <f t="shared" si="2"/>
        <v/>
      </c>
    </row>
    <row r="144" spans="9:9" ht="18" x14ac:dyDescent="0.25">
      <c r="I144" s="43" t="str">
        <f t="shared" si="2"/>
        <v/>
      </c>
    </row>
    <row r="145" spans="9:9" ht="18" x14ac:dyDescent="0.25">
      <c r="I145" s="43" t="str">
        <f t="shared" si="2"/>
        <v/>
      </c>
    </row>
    <row r="146" spans="9:9" ht="18" x14ac:dyDescent="0.25">
      <c r="I146" s="43" t="str">
        <f t="shared" si="2"/>
        <v/>
      </c>
    </row>
    <row r="147" spans="9:9" ht="18" x14ac:dyDescent="0.25">
      <c r="I147" s="43" t="str">
        <f t="shared" si="2"/>
        <v/>
      </c>
    </row>
    <row r="148" spans="9:9" ht="18" x14ac:dyDescent="0.25">
      <c r="I148" s="43" t="str">
        <f t="shared" si="2"/>
        <v/>
      </c>
    </row>
    <row r="149" spans="9:9" ht="18" x14ac:dyDescent="0.25">
      <c r="I149" s="43" t="str">
        <f t="shared" si="2"/>
        <v/>
      </c>
    </row>
  </sheetData>
  <autoFilter ref="A2:U149" xr:uid="{82A6BB13-7F7B-4956-B8D1-FE6FA1CF52B6}"/>
  <mergeCells count="1">
    <mergeCell ref="B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ECF4-0B80-447F-86E9-41941FB28DEE}">
  <sheetPr filterMode="1"/>
  <dimension ref="A1:U152"/>
  <sheetViews>
    <sheetView workbookViewId="0">
      <selection activeCell="D120" sqref="D120"/>
    </sheetView>
  </sheetViews>
  <sheetFormatPr baseColWidth="10" defaultRowHeight="15" x14ac:dyDescent="0.25"/>
  <cols>
    <col min="1" max="1" width="11.5703125" bestFit="1" customWidth="1"/>
    <col min="2" max="2" width="30.42578125" customWidth="1"/>
    <col min="3" max="3" width="26.5703125" customWidth="1"/>
    <col min="4" max="5" width="20.42578125" customWidth="1"/>
    <col min="6" max="6" width="29.85546875" customWidth="1"/>
    <col min="7" max="7" width="16.42578125" customWidth="1"/>
    <col min="8" max="8" width="24.42578125" style="57" customWidth="1"/>
    <col min="9" max="9" width="20.42578125" customWidth="1"/>
    <col min="10" max="10" width="58.42578125" customWidth="1"/>
    <col min="11" max="11" width="40.28515625" customWidth="1"/>
    <col min="12" max="12" width="16.140625" style="57" customWidth="1"/>
    <col min="13" max="13" width="15.42578125" style="57" customWidth="1"/>
    <col min="14" max="14" width="15.42578125" customWidth="1"/>
    <col min="15" max="15" width="23.140625" customWidth="1"/>
    <col min="16" max="16" width="21.5703125" customWidth="1"/>
    <col min="17" max="17" width="22.42578125" customWidth="1"/>
    <col min="18" max="18" width="28.7109375" customWidth="1"/>
    <col min="19" max="19" width="18.140625" customWidth="1"/>
    <col min="20" max="20" width="28.42578125" customWidth="1"/>
    <col min="21" max="21" width="19.140625" style="57" customWidth="1"/>
  </cols>
  <sheetData>
    <row r="1" spans="1:21" ht="21" customHeight="1" x14ac:dyDescent="0.25">
      <c r="B1" s="10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ht="36" x14ac:dyDescent="0.25">
      <c r="A2" s="2" t="s">
        <v>1</v>
      </c>
      <c r="B2" s="3" t="s">
        <v>24</v>
      </c>
      <c r="C2" s="3" t="s">
        <v>7</v>
      </c>
      <c r="D2" s="3" t="s">
        <v>8</v>
      </c>
      <c r="E2" s="3" t="s">
        <v>9</v>
      </c>
      <c r="F2" s="3" t="s">
        <v>5</v>
      </c>
      <c r="G2" s="3" t="s">
        <v>10</v>
      </c>
      <c r="H2" s="3" t="s">
        <v>11</v>
      </c>
      <c r="I2" s="3" t="s">
        <v>0</v>
      </c>
      <c r="J2" s="3" t="s">
        <v>12</v>
      </c>
      <c r="K2" s="3" t="s">
        <v>13</v>
      </c>
      <c r="L2" s="3" t="s">
        <v>6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ht="18" hidden="1" x14ac:dyDescent="0.25">
      <c r="A3" s="4" t="s">
        <v>2</v>
      </c>
      <c r="B3" s="4" t="s">
        <v>25</v>
      </c>
      <c r="C3" s="4" t="s">
        <v>2168</v>
      </c>
      <c r="D3" s="4" t="s">
        <v>1317</v>
      </c>
      <c r="E3" s="4" t="s">
        <v>1198</v>
      </c>
      <c r="F3" s="4" t="s">
        <v>2169</v>
      </c>
      <c r="G3" s="4" t="s">
        <v>26</v>
      </c>
      <c r="H3" s="6">
        <v>36574</v>
      </c>
      <c r="I3" s="4" t="s">
        <v>2170</v>
      </c>
      <c r="J3" s="4" t="s">
        <v>2171</v>
      </c>
      <c r="K3" s="4" t="s">
        <v>2172</v>
      </c>
      <c r="L3" s="7">
        <v>38700</v>
      </c>
      <c r="M3" s="7"/>
      <c r="N3" s="7"/>
      <c r="O3" s="7" t="s">
        <v>252</v>
      </c>
      <c r="P3" s="7" t="s">
        <v>2173</v>
      </c>
      <c r="Q3" s="6">
        <v>45292</v>
      </c>
      <c r="R3" s="6">
        <v>45545</v>
      </c>
      <c r="S3" s="7" t="s">
        <v>2173</v>
      </c>
      <c r="T3" s="7" t="s">
        <v>28</v>
      </c>
      <c r="U3" s="44">
        <v>7300</v>
      </c>
    </row>
    <row r="4" spans="1:21" ht="18" hidden="1" x14ac:dyDescent="0.25">
      <c r="A4" s="4" t="s">
        <v>29</v>
      </c>
      <c r="B4" s="4" t="s">
        <v>25</v>
      </c>
      <c r="C4" s="4" t="s">
        <v>2174</v>
      </c>
      <c r="D4" s="4" t="s">
        <v>2175</v>
      </c>
      <c r="E4" s="4" t="s">
        <v>1343</v>
      </c>
      <c r="F4" s="4" t="s">
        <v>2176</v>
      </c>
      <c r="G4" s="4" t="s">
        <v>27</v>
      </c>
      <c r="H4" s="6">
        <v>17746</v>
      </c>
      <c r="I4" s="4" t="s">
        <v>2177</v>
      </c>
      <c r="J4" s="4" t="s">
        <v>2178</v>
      </c>
      <c r="K4" s="4" t="s">
        <v>1572</v>
      </c>
      <c r="L4" s="7">
        <v>38700</v>
      </c>
      <c r="M4" s="7"/>
      <c r="N4" s="7"/>
      <c r="O4" s="7" t="s">
        <v>252</v>
      </c>
      <c r="P4" s="7" t="s">
        <v>2173</v>
      </c>
      <c r="Q4" s="6">
        <v>45292</v>
      </c>
      <c r="R4" s="6">
        <v>45545</v>
      </c>
      <c r="S4" s="7" t="s">
        <v>2173</v>
      </c>
      <c r="T4" s="7" t="s">
        <v>28</v>
      </c>
      <c r="U4" s="44">
        <v>7300</v>
      </c>
    </row>
    <row r="5" spans="1:21" ht="18" hidden="1" x14ac:dyDescent="0.25">
      <c r="A5" s="4" t="s">
        <v>3</v>
      </c>
      <c r="B5" s="4" t="s">
        <v>25</v>
      </c>
      <c r="C5" s="4" t="s">
        <v>2179</v>
      </c>
      <c r="D5" s="4" t="s">
        <v>1462</v>
      </c>
      <c r="E5" s="4" t="s">
        <v>2180</v>
      </c>
      <c r="F5" s="4" t="s">
        <v>2181</v>
      </c>
      <c r="G5" s="4" t="s">
        <v>26</v>
      </c>
      <c r="H5" s="6">
        <v>27324</v>
      </c>
      <c r="I5" s="4" t="s">
        <v>2182</v>
      </c>
      <c r="J5" s="4" t="s">
        <v>2183</v>
      </c>
      <c r="K5" s="4" t="s">
        <v>1572</v>
      </c>
      <c r="L5" s="7">
        <v>38700</v>
      </c>
      <c r="M5" s="7" t="s">
        <v>2184</v>
      </c>
      <c r="N5" s="7"/>
      <c r="O5" s="7" t="s">
        <v>252</v>
      </c>
      <c r="P5" s="7" t="s">
        <v>2173</v>
      </c>
      <c r="Q5" s="6">
        <v>45292</v>
      </c>
      <c r="R5" s="6">
        <v>45545</v>
      </c>
      <c r="S5" s="7" t="s">
        <v>2173</v>
      </c>
      <c r="T5" s="7" t="s">
        <v>28</v>
      </c>
      <c r="U5" s="44">
        <v>7300</v>
      </c>
    </row>
    <row r="6" spans="1:21" ht="18" hidden="1" x14ac:dyDescent="0.25">
      <c r="A6" s="4" t="s">
        <v>4</v>
      </c>
      <c r="B6" s="4" t="s">
        <v>25</v>
      </c>
      <c r="C6" s="4" t="s">
        <v>2185</v>
      </c>
      <c r="D6" s="4" t="s">
        <v>1251</v>
      </c>
      <c r="E6" s="4" t="s">
        <v>1348</v>
      </c>
      <c r="F6" s="4" t="s">
        <v>2186</v>
      </c>
      <c r="G6" s="4" t="s">
        <v>26</v>
      </c>
      <c r="H6" s="6">
        <v>24154</v>
      </c>
      <c r="I6" s="4" t="s">
        <v>2187</v>
      </c>
      <c r="J6" s="4" t="s">
        <v>2188</v>
      </c>
      <c r="K6" s="4" t="s">
        <v>2189</v>
      </c>
      <c r="L6" s="7">
        <v>38710</v>
      </c>
      <c r="M6" s="7"/>
      <c r="N6" s="7"/>
      <c r="O6" s="7" t="s">
        <v>252</v>
      </c>
      <c r="P6" s="7" t="s">
        <v>2173</v>
      </c>
      <c r="Q6" s="6">
        <v>45292</v>
      </c>
      <c r="R6" s="6">
        <v>45545</v>
      </c>
      <c r="S6" s="7" t="s">
        <v>2173</v>
      </c>
      <c r="T6" s="7" t="s">
        <v>28</v>
      </c>
      <c r="U6" s="44">
        <v>7300</v>
      </c>
    </row>
    <row r="7" spans="1:21" ht="18" x14ac:dyDescent="0.25">
      <c r="A7" s="4" t="s">
        <v>30</v>
      </c>
      <c r="B7" s="4" t="s">
        <v>25</v>
      </c>
      <c r="C7" s="4" t="s">
        <v>2190</v>
      </c>
      <c r="D7" s="4" t="s">
        <v>1183</v>
      </c>
      <c r="E7" s="4" t="s">
        <v>2020</v>
      </c>
      <c r="F7" s="4" t="s">
        <v>2191</v>
      </c>
      <c r="G7" s="4" t="s">
        <v>26</v>
      </c>
      <c r="H7" s="6">
        <v>17339</v>
      </c>
      <c r="I7" s="4" t="s">
        <v>2192</v>
      </c>
      <c r="J7" s="4" t="s">
        <v>2193</v>
      </c>
      <c r="K7" s="4" t="s">
        <v>2194</v>
      </c>
      <c r="L7" s="7">
        <v>38710</v>
      </c>
      <c r="M7" s="7" t="s">
        <v>2195</v>
      </c>
      <c r="N7" s="7"/>
      <c r="O7" s="7" t="s">
        <v>252</v>
      </c>
      <c r="P7" s="7" t="s">
        <v>2173</v>
      </c>
      <c r="Q7" s="6">
        <v>45292</v>
      </c>
      <c r="R7" s="6">
        <v>45545</v>
      </c>
      <c r="S7" s="7" t="s">
        <v>2173</v>
      </c>
      <c r="T7" s="7" t="s">
        <v>28</v>
      </c>
      <c r="U7" s="44">
        <v>7300</v>
      </c>
    </row>
    <row r="8" spans="1:21" ht="18" hidden="1" x14ac:dyDescent="0.25">
      <c r="A8" s="4" t="s">
        <v>44</v>
      </c>
      <c r="B8" s="4" t="s">
        <v>25</v>
      </c>
      <c r="C8" s="4" t="s">
        <v>2196</v>
      </c>
      <c r="D8" s="4" t="s">
        <v>1070</v>
      </c>
      <c r="E8" s="4" t="s">
        <v>1434</v>
      </c>
      <c r="F8" s="4" t="s">
        <v>2197</v>
      </c>
      <c r="G8" s="4" t="s">
        <v>27</v>
      </c>
      <c r="H8" s="6">
        <v>25578</v>
      </c>
      <c r="I8" s="4" t="s">
        <v>2198</v>
      </c>
      <c r="J8" s="4" t="s">
        <v>2199</v>
      </c>
      <c r="K8" s="4" t="s">
        <v>1826</v>
      </c>
      <c r="L8" s="7">
        <v>38720</v>
      </c>
      <c r="M8" s="7"/>
      <c r="N8" s="7"/>
      <c r="O8" s="7" t="s">
        <v>252</v>
      </c>
      <c r="P8" s="7" t="s">
        <v>2173</v>
      </c>
      <c r="Q8" s="6">
        <v>45292</v>
      </c>
      <c r="R8" s="6">
        <v>45545</v>
      </c>
      <c r="S8" s="7" t="s">
        <v>2173</v>
      </c>
      <c r="T8" s="7" t="s">
        <v>28</v>
      </c>
      <c r="U8" s="44">
        <v>7300</v>
      </c>
    </row>
    <row r="9" spans="1:21" ht="18" hidden="1" x14ac:dyDescent="0.25">
      <c r="A9" s="4" t="s">
        <v>45</v>
      </c>
      <c r="B9" s="4" t="s">
        <v>25</v>
      </c>
      <c r="C9" s="4" t="s">
        <v>2200</v>
      </c>
      <c r="D9" s="4" t="s">
        <v>1268</v>
      </c>
      <c r="E9" s="4" t="s">
        <v>2201</v>
      </c>
      <c r="F9" s="4" t="s">
        <v>2202</v>
      </c>
      <c r="G9" s="4" t="s">
        <v>26</v>
      </c>
      <c r="H9" s="6">
        <v>30625</v>
      </c>
      <c r="I9" s="4" t="s">
        <v>2203</v>
      </c>
      <c r="J9" s="4" t="s">
        <v>2204</v>
      </c>
      <c r="K9" s="4" t="s">
        <v>2205</v>
      </c>
      <c r="L9" s="7">
        <v>38710</v>
      </c>
      <c r="M9" s="7"/>
      <c r="N9" s="7"/>
      <c r="O9" s="7" t="s">
        <v>252</v>
      </c>
      <c r="P9" s="7" t="s">
        <v>2173</v>
      </c>
      <c r="Q9" s="6">
        <v>45292</v>
      </c>
      <c r="R9" s="6">
        <v>45545</v>
      </c>
      <c r="S9" s="7" t="s">
        <v>2173</v>
      </c>
      <c r="T9" s="7" t="s">
        <v>28</v>
      </c>
      <c r="U9" s="44">
        <v>7300</v>
      </c>
    </row>
    <row r="10" spans="1:21" ht="18" hidden="1" x14ac:dyDescent="0.25">
      <c r="A10" s="4" t="s">
        <v>238</v>
      </c>
      <c r="B10" s="4" t="s">
        <v>25</v>
      </c>
      <c r="C10" s="4" t="s">
        <v>2206</v>
      </c>
      <c r="D10" s="4" t="s">
        <v>1156</v>
      </c>
      <c r="E10" s="4" t="s">
        <v>1111</v>
      </c>
      <c r="F10" s="4" t="s">
        <v>2207</v>
      </c>
      <c r="G10" s="4" t="s">
        <v>26</v>
      </c>
      <c r="H10" s="6">
        <v>33493</v>
      </c>
      <c r="I10" s="4" t="s">
        <v>2208</v>
      </c>
      <c r="J10" s="4" t="s">
        <v>2209</v>
      </c>
      <c r="K10" s="4" t="s">
        <v>2205</v>
      </c>
      <c r="L10" s="7">
        <v>38710</v>
      </c>
      <c r="M10" s="7"/>
      <c r="N10" s="7"/>
      <c r="O10" s="7" t="s">
        <v>252</v>
      </c>
      <c r="P10" s="7" t="s">
        <v>2173</v>
      </c>
      <c r="Q10" s="6">
        <v>45292</v>
      </c>
      <c r="R10" s="6">
        <v>45545</v>
      </c>
      <c r="S10" s="7" t="s">
        <v>2173</v>
      </c>
      <c r="T10" s="7" t="s">
        <v>28</v>
      </c>
      <c r="U10" s="44">
        <v>7300</v>
      </c>
    </row>
    <row r="11" spans="1:21" ht="18" hidden="1" x14ac:dyDescent="0.25">
      <c r="A11" s="4" t="s">
        <v>239</v>
      </c>
      <c r="B11" s="4" t="s">
        <v>25</v>
      </c>
      <c r="C11" s="4" t="s">
        <v>1526</v>
      </c>
      <c r="D11" s="4" t="s">
        <v>2210</v>
      </c>
      <c r="E11" s="4" t="s">
        <v>1115</v>
      </c>
      <c r="F11" s="4" t="s">
        <v>2211</v>
      </c>
      <c r="G11" s="4" t="s">
        <v>26</v>
      </c>
      <c r="H11" s="6">
        <v>24123</v>
      </c>
      <c r="I11" s="4" t="s">
        <v>2212</v>
      </c>
      <c r="J11" s="4" t="s">
        <v>2213</v>
      </c>
      <c r="K11" s="4" t="s">
        <v>2205</v>
      </c>
      <c r="L11" s="7">
        <v>38710</v>
      </c>
      <c r="M11" s="7" t="s">
        <v>2214</v>
      </c>
      <c r="N11" s="7"/>
      <c r="O11" s="7" t="s">
        <v>252</v>
      </c>
      <c r="P11" s="7" t="s">
        <v>2173</v>
      </c>
      <c r="Q11" s="6">
        <v>45292</v>
      </c>
      <c r="R11" s="6">
        <v>45545</v>
      </c>
      <c r="S11" s="7" t="s">
        <v>2173</v>
      </c>
      <c r="T11" s="7" t="s">
        <v>28</v>
      </c>
      <c r="U11" s="44">
        <v>7300</v>
      </c>
    </row>
    <row r="12" spans="1:21" ht="18" hidden="1" x14ac:dyDescent="0.25">
      <c r="A12" s="4" t="s">
        <v>52</v>
      </c>
      <c r="B12" s="4" t="s">
        <v>25</v>
      </c>
      <c r="C12" s="4" t="s">
        <v>1633</v>
      </c>
      <c r="D12" s="4" t="s">
        <v>1115</v>
      </c>
      <c r="E12" s="4" t="s">
        <v>1111</v>
      </c>
      <c r="F12" s="4" t="s">
        <v>2215</v>
      </c>
      <c r="G12" s="4" t="s">
        <v>27</v>
      </c>
      <c r="H12" s="6">
        <v>26177</v>
      </c>
      <c r="I12" s="4" t="s">
        <v>2216</v>
      </c>
      <c r="J12" s="4" t="s">
        <v>2217</v>
      </c>
      <c r="K12" s="4" t="s">
        <v>2205</v>
      </c>
      <c r="L12" s="7">
        <v>38710</v>
      </c>
      <c r="M12" s="7"/>
      <c r="N12" s="7"/>
      <c r="O12" s="7" t="s">
        <v>252</v>
      </c>
      <c r="P12" s="7" t="s">
        <v>2173</v>
      </c>
      <c r="Q12" s="6">
        <v>45292</v>
      </c>
      <c r="R12" s="6">
        <v>45545</v>
      </c>
      <c r="S12" s="7" t="s">
        <v>2173</v>
      </c>
      <c r="T12" s="7" t="s">
        <v>28</v>
      </c>
      <c r="U12" s="44">
        <v>7300</v>
      </c>
    </row>
    <row r="13" spans="1:21" ht="18" hidden="1" x14ac:dyDescent="0.25">
      <c r="A13" s="4" t="s">
        <v>53</v>
      </c>
      <c r="B13" s="4" t="s">
        <v>25</v>
      </c>
      <c r="C13" s="4" t="s">
        <v>2218</v>
      </c>
      <c r="D13" s="4" t="s">
        <v>1057</v>
      </c>
      <c r="E13" s="4" t="s">
        <v>1731</v>
      </c>
      <c r="F13" s="4" t="s">
        <v>2219</v>
      </c>
      <c r="G13" s="4" t="s">
        <v>27</v>
      </c>
      <c r="H13" s="6">
        <v>32379</v>
      </c>
      <c r="I13" s="4" t="s">
        <v>2220</v>
      </c>
      <c r="J13" s="4" t="s">
        <v>2221</v>
      </c>
      <c r="K13" s="4" t="s">
        <v>2189</v>
      </c>
      <c r="L13" s="7">
        <v>38710</v>
      </c>
      <c r="M13" s="7" t="s">
        <v>2222</v>
      </c>
      <c r="N13" s="7"/>
      <c r="O13" s="7" t="s">
        <v>252</v>
      </c>
      <c r="P13" s="7" t="s">
        <v>2173</v>
      </c>
      <c r="Q13" s="6">
        <v>45292</v>
      </c>
      <c r="R13" s="6">
        <v>45545</v>
      </c>
      <c r="S13" s="7" t="s">
        <v>2173</v>
      </c>
      <c r="T13" s="7" t="s">
        <v>28</v>
      </c>
      <c r="U13" s="44">
        <v>7300</v>
      </c>
    </row>
    <row r="14" spans="1:21" ht="18" hidden="1" x14ac:dyDescent="0.25">
      <c r="A14" s="4" t="s">
        <v>54</v>
      </c>
      <c r="B14" s="4" t="s">
        <v>25</v>
      </c>
      <c r="C14" s="4" t="s">
        <v>2223</v>
      </c>
      <c r="D14" s="4" t="s">
        <v>2224</v>
      </c>
      <c r="E14" s="4" t="s">
        <v>1243</v>
      </c>
      <c r="F14" s="4" t="s">
        <v>2225</v>
      </c>
      <c r="G14" s="4" t="s">
        <v>26</v>
      </c>
      <c r="H14" s="6">
        <v>26073</v>
      </c>
      <c r="I14" s="4" t="s">
        <v>2226</v>
      </c>
      <c r="J14" s="4" t="s">
        <v>2227</v>
      </c>
      <c r="K14" s="4" t="s">
        <v>2205</v>
      </c>
      <c r="L14" s="7">
        <v>38710</v>
      </c>
      <c r="M14" s="7" t="s">
        <v>2228</v>
      </c>
      <c r="N14" s="7"/>
      <c r="O14" s="7" t="s">
        <v>252</v>
      </c>
      <c r="P14" s="7" t="s">
        <v>2173</v>
      </c>
      <c r="Q14" s="6">
        <v>45292</v>
      </c>
      <c r="R14" s="6">
        <v>45545</v>
      </c>
      <c r="S14" s="7" t="s">
        <v>2173</v>
      </c>
      <c r="T14" s="7" t="s">
        <v>28</v>
      </c>
      <c r="U14" s="44">
        <v>7300</v>
      </c>
    </row>
    <row r="15" spans="1:21" ht="18" hidden="1" x14ac:dyDescent="0.25">
      <c r="A15" s="4" t="s">
        <v>55</v>
      </c>
      <c r="B15" s="4" t="s">
        <v>25</v>
      </c>
      <c r="C15" s="4" t="s">
        <v>2229</v>
      </c>
      <c r="D15" s="4" t="s">
        <v>1058</v>
      </c>
      <c r="E15" s="4" t="s">
        <v>1079</v>
      </c>
      <c r="F15" s="4" t="s">
        <v>2230</v>
      </c>
      <c r="G15" s="4" t="s">
        <v>26</v>
      </c>
      <c r="H15" s="6" t="s">
        <v>2231</v>
      </c>
      <c r="I15" s="4" t="s">
        <v>2232</v>
      </c>
      <c r="J15" s="4" t="s">
        <v>2233</v>
      </c>
      <c r="K15" s="4" t="s">
        <v>2234</v>
      </c>
      <c r="L15" s="7">
        <v>38715</v>
      </c>
      <c r="M15" s="7" t="s">
        <v>2235</v>
      </c>
      <c r="N15" s="7"/>
      <c r="O15" s="7" t="s">
        <v>252</v>
      </c>
      <c r="P15" s="7" t="s">
        <v>2173</v>
      </c>
      <c r="Q15" s="6">
        <v>45292</v>
      </c>
      <c r="R15" s="6">
        <v>45545</v>
      </c>
      <c r="S15" s="7" t="s">
        <v>2173</v>
      </c>
      <c r="T15" s="7" t="s">
        <v>28</v>
      </c>
      <c r="U15" s="44">
        <v>7300</v>
      </c>
    </row>
    <row r="16" spans="1:21" ht="18" hidden="1" x14ac:dyDescent="0.25">
      <c r="A16" s="4" t="s">
        <v>56</v>
      </c>
      <c r="B16" s="4" t="s">
        <v>25</v>
      </c>
      <c r="C16" s="4" t="s">
        <v>2236</v>
      </c>
      <c r="D16" s="4" t="s">
        <v>1217</v>
      </c>
      <c r="E16" s="4" t="s">
        <v>1088</v>
      </c>
      <c r="F16" s="4" t="s">
        <v>2237</v>
      </c>
      <c r="G16" s="4" t="s">
        <v>26</v>
      </c>
      <c r="H16" s="6">
        <v>29119</v>
      </c>
      <c r="I16" s="4" t="s">
        <v>2238</v>
      </c>
      <c r="J16" s="4" t="s">
        <v>2239</v>
      </c>
      <c r="K16" s="4" t="s">
        <v>1037</v>
      </c>
      <c r="L16" s="7">
        <v>38715</v>
      </c>
      <c r="M16" s="7" t="s">
        <v>2240</v>
      </c>
      <c r="N16" s="7"/>
      <c r="O16" s="7" t="s">
        <v>252</v>
      </c>
      <c r="P16" s="7" t="s">
        <v>2173</v>
      </c>
      <c r="Q16" s="6">
        <v>45292</v>
      </c>
      <c r="R16" s="6">
        <v>45545</v>
      </c>
      <c r="S16" s="7" t="s">
        <v>2173</v>
      </c>
      <c r="T16" s="7" t="s">
        <v>28</v>
      </c>
      <c r="U16" s="44">
        <v>7300</v>
      </c>
    </row>
    <row r="17" spans="1:21" ht="18" hidden="1" x14ac:dyDescent="0.25">
      <c r="A17" s="4" t="s">
        <v>57</v>
      </c>
      <c r="B17" s="4" t="s">
        <v>25</v>
      </c>
      <c r="C17" s="4" t="s">
        <v>1523</v>
      </c>
      <c r="D17" s="4" t="s">
        <v>1052</v>
      </c>
      <c r="E17" s="4" t="s">
        <v>1101</v>
      </c>
      <c r="F17" s="4" t="s">
        <v>2241</v>
      </c>
      <c r="G17" s="4" t="s">
        <v>27</v>
      </c>
      <c r="H17" s="6">
        <v>25405</v>
      </c>
      <c r="I17" s="4" t="s">
        <v>2242</v>
      </c>
      <c r="J17" s="4" t="s">
        <v>2243</v>
      </c>
      <c r="K17" s="4" t="s">
        <v>1037</v>
      </c>
      <c r="L17" s="7">
        <v>38715</v>
      </c>
      <c r="M17" s="7" t="s">
        <v>2244</v>
      </c>
      <c r="N17" s="7"/>
      <c r="O17" s="7" t="s">
        <v>252</v>
      </c>
      <c r="P17" s="7" t="s">
        <v>2173</v>
      </c>
      <c r="Q17" s="6">
        <v>45292</v>
      </c>
      <c r="R17" s="6">
        <v>45545</v>
      </c>
      <c r="S17" s="7" t="s">
        <v>2173</v>
      </c>
      <c r="T17" s="7" t="s">
        <v>28</v>
      </c>
      <c r="U17" s="44">
        <v>7300</v>
      </c>
    </row>
    <row r="18" spans="1:21" ht="18" hidden="1" x14ac:dyDescent="0.25">
      <c r="A18" s="4" t="s">
        <v>58</v>
      </c>
      <c r="B18" s="4" t="s">
        <v>25</v>
      </c>
      <c r="C18" s="4" t="s">
        <v>2245</v>
      </c>
      <c r="D18" s="4" t="s">
        <v>1210</v>
      </c>
      <c r="E18" s="4" t="s">
        <v>1490</v>
      </c>
      <c r="F18" s="4" t="s">
        <v>2246</v>
      </c>
      <c r="G18" s="4" t="s">
        <v>27</v>
      </c>
      <c r="H18" s="6">
        <v>33932</v>
      </c>
      <c r="I18" s="4" t="s">
        <v>2247</v>
      </c>
      <c r="J18" s="4" t="s">
        <v>2248</v>
      </c>
      <c r="K18" s="4" t="s">
        <v>2249</v>
      </c>
      <c r="L18" s="7">
        <v>38715</v>
      </c>
      <c r="M18" s="7" t="s">
        <v>2250</v>
      </c>
      <c r="N18" s="7"/>
      <c r="O18" s="7" t="s">
        <v>252</v>
      </c>
      <c r="P18" s="7" t="s">
        <v>2173</v>
      </c>
      <c r="Q18" s="6">
        <v>45292</v>
      </c>
      <c r="R18" s="6">
        <v>45545</v>
      </c>
      <c r="S18" s="7" t="s">
        <v>2173</v>
      </c>
      <c r="T18" s="7" t="s">
        <v>28</v>
      </c>
      <c r="U18" s="44">
        <v>7300</v>
      </c>
    </row>
    <row r="19" spans="1:21" ht="18" hidden="1" x14ac:dyDescent="0.25">
      <c r="A19" s="4" t="s">
        <v>59</v>
      </c>
      <c r="B19" s="4" t="s">
        <v>25</v>
      </c>
      <c r="C19" s="4" t="s">
        <v>2251</v>
      </c>
      <c r="D19" s="4" t="s">
        <v>2252</v>
      </c>
      <c r="E19" s="4" t="s">
        <v>1062</v>
      </c>
      <c r="F19" s="4" t="s">
        <v>2253</v>
      </c>
      <c r="G19" s="4" t="s">
        <v>26</v>
      </c>
      <c r="H19" s="6">
        <v>35559</v>
      </c>
      <c r="I19" s="4" t="s">
        <v>2254</v>
      </c>
      <c r="J19" s="4" t="s">
        <v>2255</v>
      </c>
      <c r="K19" s="4" t="s">
        <v>2249</v>
      </c>
      <c r="L19" s="7">
        <v>38710</v>
      </c>
      <c r="M19" s="7" t="s">
        <v>2256</v>
      </c>
      <c r="N19" s="7"/>
      <c r="O19" s="7" t="s">
        <v>252</v>
      </c>
      <c r="P19" s="7" t="s">
        <v>2173</v>
      </c>
      <c r="Q19" s="6">
        <v>45292</v>
      </c>
      <c r="R19" s="6">
        <v>45545</v>
      </c>
      <c r="S19" s="7" t="s">
        <v>2173</v>
      </c>
      <c r="T19" s="7" t="s">
        <v>28</v>
      </c>
      <c r="U19" s="44">
        <v>7300</v>
      </c>
    </row>
    <row r="20" spans="1:21" ht="18" hidden="1" x14ac:dyDescent="0.25">
      <c r="A20" s="4" t="s">
        <v>149</v>
      </c>
      <c r="B20" s="4" t="s">
        <v>25</v>
      </c>
      <c r="C20" s="4" t="s">
        <v>2257</v>
      </c>
      <c r="D20" s="4" t="s">
        <v>1052</v>
      </c>
      <c r="E20" s="4" t="s">
        <v>1111</v>
      </c>
      <c r="F20" s="4" t="s">
        <v>2258</v>
      </c>
      <c r="G20" s="4" t="s">
        <v>27</v>
      </c>
      <c r="H20" s="6">
        <v>24015</v>
      </c>
      <c r="I20" s="4" t="s">
        <v>2259</v>
      </c>
      <c r="J20" s="4" t="s">
        <v>2260</v>
      </c>
      <c r="K20" s="4" t="s">
        <v>1921</v>
      </c>
      <c r="L20" s="7">
        <v>38715</v>
      </c>
      <c r="M20" s="7" t="s">
        <v>2261</v>
      </c>
      <c r="N20" s="7"/>
      <c r="O20" s="7" t="s">
        <v>252</v>
      </c>
      <c r="P20" s="7" t="s">
        <v>2173</v>
      </c>
      <c r="Q20" s="6">
        <v>45292</v>
      </c>
      <c r="R20" s="6">
        <v>45545</v>
      </c>
      <c r="S20" s="7" t="s">
        <v>2173</v>
      </c>
      <c r="T20" s="7" t="s">
        <v>28</v>
      </c>
      <c r="U20" s="44">
        <v>7300</v>
      </c>
    </row>
    <row r="21" spans="1:21" ht="18" hidden="1" x14ac:dyDescent="0.25">
      <c r="A21" s="4" t="s">
        <v>150</v>
      </c>
      <c r="B21" s="4" t="s">
        <v>25</v>
      </c>
      <c r="C21" s="4" t="s">
        <v>2262</v>
      </c>
      <c r="D21" s="4" t="s">
        <v>1057</v>
      </c>
      <c r="E21" s="4" t="s">
        <v>1084</v>
      </c>
      <c r="F21" s="4" t="s">
        <v>2263</v>
      </c>
      <c r="G21" s="4" t="s">
        <v>26</v>
      </c>
      <c r="H21" s="6">
        <v>24912</v>
      </c>
      <c r="I21" s="4" t="s">
        <v>2264</v>
      </c>
      <c r="J21" s="4" t="s">
        <v>2265</v>
      </c>
      <c r="K21" s="4" t="s">
        <v>2189</v>
      </c>
      <c r="L21" s="7">
        <v>38710</v>
      </c>
      <c r="M21" s="7" t="s">
        <v>2266</v>
      </c>
      <c r="N21" s="7"/>
      <c r="O21" s="7" t="s">
        <v>252</v>
      </c>
      <c r="P21" s="7" t="s">
        <v>2173</v>
      </c>
      <c r="Q21" s="6">
        <v>45292</v>
      </c>
      <c r="R21" s="6">
        <v>45545</v>
      </c>
      <c r="S21" s="7" t="s">
        <v>2173</v>
      </c>
      <c r="T21" s="7" t="s">
        <v>28</v>
      </c>
      <c r="U21" s="44">
        <v>7300</v>
      </c>
    </row>
    <row r="22" spans="1:21" ht="18" hidden="1" x14ac:dyDescent="0.25">
      <c r="A22" s="4" t="s">
        <v>151</v>
      </c>
      <c r="B22" s="4" t="s">
        <v>25</v>
      </c>
      <c r="C22" s="4" t="s">
        <v>2019</v>
      </c>
      <c r="D22" s="4" t="s">
        <v>1094</v>
      </c>
      <c r="E22" s="4" t="s">
        <v>1101</v>
      </c>
      <c r="F22" s="4" t="s">
        <v>2267</v>
      </c>
      <c r="G22" s="4" t="s">
        <v>27</v>
      </c>
      <c r="H22" s="6">
        <v>23714</v>
      </c>
      <c r="I22" s="4" t="s">
        <v>2268</v>
      </c>
      <c r="J22" s="4" t="s">
        <v>2269</v>
      </c>
      <c r="K22" s="4" t="s">
        <v>2189</v>
      </c>
      <c r="L22" s="7">
        <v>38710</v>
      </c>
      <c r="M22" s="7" t="s">
        <v>2270</v>
      </c>
      <c r="N22" s="7"/>
      <c r="O22" s="7" t="s">
        <v>252</v>
      </c>
      <c r="P22" s="7" t="s">
        <v>2173</v>
      </c>
      <c r="Q22" s="6">
        <v>45292</v>
      </c>
      <c r="R22" s="6">
        <v>45545</v>
      </c>
      <c r="S22" s="7" t="s">
        <v>2173</v>
      </c>
      <c r="T22" s="7" t="s">
        <v>28</v>
      </c>
      <c r="U22" s="44">
        <v>7300</v>
      </c>
    </row>
    <row r="23" spans="1:21" ht="18" hidden="1" x14ac:dyDescent="0.25">
      <c r="A23" s="4" t="s">
        <v>152</v>
      </c>
      <c r="B23" s="4" t="s">
        <v>25</v>
      </c>
      <c r="C23" s="4" t="s">
        <v>2200</v>
      </c>
      <c r="D23" s="4" t="s">
        <v>1071</v>
      </c>
      <c r="E23" s="4" t="s">
        <v>1070</v>
      </c>
      <c r="F23" s="4" t="s">
        <v>2271</v>
      </c>
      <c r="G23" s="4" t="s">
        <v>26</v>
      </c>
      <c r="H23" s="6" t="s">
        <v>2272</v>
      </c>
      <c r="I23" s="4" t="s">
        <v>2273</v>
      </c>
      <c r="J23" s="4" t="s">
        <v>2274</v>
      </c>
      <c r="K23" s="4" t="s">
        <v>2189</v>
      </c>
      <c r="L23" s="7">
        <v>38710</v>
      </c>
      <c r="M23" s="7" t="s">
        <v>2275</v>
      </c>
      <c r="N23" s="7"/>
      <c r="O23" s="7" t="s">
        <v>252</v>
      </c>
      <c r="P23" s="7" t="s">
        <v>2173</v>
      </c>
      <c r="Q23" s="6">
        <v>45292</v>
      </c>
      <c r="R23" s="6">
        <v>45545</v>
      </c>
      <c r="S23" s="7" t="s">
        <v>2173</v>
      </c>
      <c r="T23" s="7" t="s">
        <v>28</v>
      </c>
      <c r="U23" s="44">
        <v>7300</v>
      </c>
    </row>
    <row r="24" spans="1:21" ht="18" hidden="1" x14ac:dyDescent="0.25">
      <c r="A24" s="4" t="s">
        <v>153</v>
      </c>
      <c r="B24" s="4" t="s">
        <v>25</v>
      </c>
      <c r="C24" s="4" t="s">
        <v>2276</v>
      </c>
      <c r="D24" s="4" t="s">
        <v>1251</v>
      </c>
      <c r="E24" s="4" t="s">
        <v>1052</v>
      </c>
      <c r="F24" s="4" t="s">
        <v>2277</v>
      </c>
      <c r="G24" s="4" t="s">
        <v>26</v>
      </c>
      <c r="H24" s="6">
        <v>22097</v>
      </c>
      <c r="I24" s="4" t="s">
        <v>2278</v>
      </c>
      <c r="J24" s="4" t="s">
        <v>2279</v>
      </c>
      <c r="K24" s="4" t="s">
        <v>1037</v>
      </c>
      <c r="L24" s="7">
        <v>38715</v>
      </c>
      <c r="M24" s="7" t="s">
        <v>2280</v>
      </c>
      <c r="N24" s="7"/>
      <c r="O24" s="7" t="s">
        <v>252</v>
      </c>
      <c r="P24" s="7" t="s">
        <v>2173</v>
      </c>
      <c r="Q24" s="6">
        <v>45292</v>
      </c>
      <c r="R24" s="6">
        <v>45545</v>
      </c>
      <c r="S24" s="7" t="s">
        <v>2173</v>
      </c>
      <c r="T24" s="7" t="s">
        <v>28</v>
      </c>
      <c r="U24" s="44">
        <v>7300</v>
      </c>
    </row>
    <row r="25" spans="1:21" ht="18" hidden="1" x14ac:dyDescent="0.25">
      <c r="A25" s="4" t="s">
        <v>154</v>
      </c>
      <c r="B25" s="4" t="s">
        <v>25</v>
      </c>
      <c r="C25" s="4" t="s">
        <v>2281</v>
      </c>
      <c r="D25" s="4" t="s">
        <v>1116</v>
      </c>
      <c r="E25" s="4" t="s">
        <v>1156</v>
      </c>
      <c r="F25" s="4" t="s">
        <v>2282</v>
      </c>
      <c r="G25" s="4" t="s">
        <v>27</v>
      </c>
      <c r="H25" s="6">
        <v>31022</v>
      </c>
      <c r="I25" s="4" t="s">
        <v>2283</v>
      </c>
      <c r="J25" s="4" t="s">
        <v>2284</v>
      </c>
      <c r="K25" s="4" t="s">
        <v>2189</v>
      </c>
      <c r="L25" s="7">
        <v>38710</v>
      </c>
      <c r="M25" s="7" t="s">
        <v>2285</v>
      </c>
      <c r="N25" s="7"/>
      <c r="O25" s="7" t="s">
        <v>252</v>
      </c>
      <c r="P25" s="7" t="s">
        <v>2173</v>
      </c>
      <c r="Q25" s="6">
        <v>45292</v>
      </c>
      <c r="R25" s="6">
        <v>45545</v>
      </c>
      <c r="S25" s="7" t="s">
        <v>2173</v>
      </c>
      <c r="T25" s="7" t="s">
        <v>28</v>
      </c>
      <c r="U25" s="44">
        <v>7300</v>
      </c>
    </row>
    <row r="26" spans="1:21" ht="18" hidden="1" x14ac:dyDescent="0.25">
      <c r="A26" s="4" t="s">
        <v>155</v>
      </c>
      <c r="B26" s="4" t="s">
        <v>25</v>
      </c>
      <c r="C26" s="4" t="s">
        <v>1365</v>
      </c>
      <c r="D26" s="4" t="s">
        <v>2286</v>
      </c>
      <c r="E26" s="4" t="s">
        <v>1243</v>
      </c>
      <c r="F26" s="4" t="s">
        <v>2287</v>
      </c>
      <c r="G26" s="4" t="s">
        <v>27</v>
      </c>
      <c r="H26" s="6">
        <v>30329</v>
      </c>
      <c r="I26" s="4" t="s">
        <v>2288</v>
      </c>
      <c r="J26" s="4" t="s">
        <v>2289</v>
      </c>
      <c r="K26" s="4" t="s">
        <v>2108</v>
      </c>
      <c r="L26" s="7">
        <v>38725</v>
      </c>
      <c r="M26" s="7" t="s">
        <v>2290</v>
      </c>
      <c r="N26" s="7"/>
      <c r="O26" s="7" t="s">
        <v>252</v>
      </c>
      <c r="P26" s="7" t="s">
        <v>2173</v>
      </c>
      <c r="Q26" s="6">
        <v>45292</v>
      </c>
      <c r="R26" s="6">
        <v>45545</v>
      </c>
      <c r="S26" s="7" t="s">
        <v>2173</v>
      </c>
      <c r="T26" s="7" t="s">
        <v>28</v>
      </c>
      <c r="U26" s="44">
        <v>7300</v>
      </c>
    </row>
    <row r="27" spans="1:21" ht="18" hidden="1" x14ac:dyDescent="0.25">
      <c r="A27" s="4" t="s">
        <v>156</v>
      </c>
      <c r="B27" s="4" t="s">
        <v>25</v>
      </c>
      <c r="C27" s="4" t="s">
        <v>2291</v>
      </c>
      <c r="D27" s="4" t="s">
        <v>1428</v>
      </c>
      <c r="E27" s="4" t="s">
        <v>1126</v>
      </c>
      <c r="F27" s="4" t="s">
        <v>2292</v>
      </c>
      <c r="G27" s="4" t="s">
        <v>27</v>
      </c>
      <c r="H27" s="6">
        <v>25470</v>
      </c>
      <c r="I27" s="4" t="s">
        <v>2293</v>
      </c>
      <c r="J27" s="4" t="s">
        <v>2294</v>
      </c>
      <c r="K27" s="4" t="s">
        <v>2108</v>
      </c>
      <c r="L27" s="7">
        <v>38725</v>
      </c>
      <c r="M27" s="7" t="s">
        <v>2295</v>
      </c>
      <c r="N27" s="7"/>
      <c r="O27" s="7" t="s">
        <v>252</v>
      </c>
      <c r="P27" s="7" t="s">
        <v>2173</v>
      </c>
      <c r="Q27" s="6">
        <v>45292</v>
      </c>
      <c r="R27" s="6">
        <v>45545</v>
      </c>
      <c r="S27" s="7" t="s">
        <v>2173</v>
      </c>
      <c r="T27" s="7" t="s">
        <v>28</v>
      </c>
      <c r="U27" s="44">
        <v>7300</v>
      </c>
    </row>
    <row r="28" spans="1:21" ht="18" hidden="1" x14ac:dyDescent="0.25">
      <c r="A28" s="4" t="s">
        <v>157</v>
      </c>
      <c r="B28" s="4" t="s">
        <v>25</v>
      </c>
      <c r="C28" s="4" t="s">
        <v>2296</v>
      </c>
      <c r="D28" s="4" t="s">
        <v>2286</v>
      </c>
      <c r="E28" s="4" t="s">
        <v>1243</v>
      </c>
      <c r="F28" s="4" t="s">
        <v>2297</v>
      </c>
      <c r="G28" s="4" t="s">
        <v>27</v>
      </c>
      <c r="H28" s="6">
        <v>28027</v>
      </c>
      <c r="I28" s="4" t="s">
        <v>2298</v>
      </c>
      <c r="J28" s="4" t="s">
        <v>2299</v>
      </c>
      <c r="K28" s="4" t="s">
        <v>2108</v>
      </c>
      <c r="L28" s="7">
        <v>38725</v>
      </c>
      <c r="M28" s="7" t="s">
        <v>2300</v>
      </c>
      <c r="N28" s="7"/>
      <c r="O28" s="7" t="s">
        <v>252</v>
      </c>
      <c r="P28" s="7" t="s">
        <v>2173</v>
      </c>
      <c r="Q28" s="6">
        <v>45292</v>
      </c>
      <c r="R28" s="6">
        <v>45545</v>
      </c>
      <c r="S28" s="7" t="s">
        <v>2173</v>
      </c>
      <c r="T28" s="7" t="s">
        <v>28</v>
      </c>
      <c r="U28" s="44">
        <v>7300</v>
      </c>
    </row>
    <row r="29" spans="1:21" ht="18" hidden="1" x14ac:dyDescent="0.25">
      <c r="A29" s="4" t="s">
        <v>158</v>
      </c>
      <c r="B29" s="4" t="s">
        <v>25</v>
      </c>
      <c r="C29" s="4" t="s">
        <v>2301</v>
      </c>
      <c r="D29" s="4" t="s">
        <v>1126</v>
      </c>
      <c r="E29" s="4" t="s">
        <v>1184</v>
      </c>
      <c r="F29" s="4" t="s">
        <v>2302</v>
      </c>
      <c r="G29" s="4" t="s">
        <v>26</v>
      </c>
      <c r="H29" s="6">
        <v>30095</v>
      </c>
      <c r="I29" s="4" t="s">
        <v>2303</v>
      </c>
      <c r="J29" s="4" t="s">
        <v>2304</v>
      </c>
      <c r="K29" s="4" t="s">
        <v>2172</v>
      </c>
      <c r="L29" s="7">
        <v>38725</v>
      </c>
      <c r="M29" s="7"/>
      <c r="N29" s="7"/>
      <c r="O29" s="7" t="s">
        <v>252</v>
      </c>
      <c r="P29" s="7" t="s">
        <v>2173</v>
      </c>
      <c r="Q29" s="6">
        <v>45292</v>
      </c>
      <c r="R29" s="6">
        <v>45545</v>
      </c>
      <c r="S29" s="7" t="s">
        <v>2173</v>
      </c>
      <c r="T29" s="7" t="s">
        <v>28</v>
      </c>
      <c r="U29" s="44">
        <v>7300</v>
      </c>
    </row>
    <row r="30" spans="1:21" ht="18" hidden="1" x14ac:dyDescent="0.25">
      <c r="A30" s="4" t="s">
        <v>159</v>
      </c>
      <c r="B30" s="4" t="s">
        <v>25</v>
      </c>
      <c r="C30" s="4" t="s">
        <v>1231</v>
      </c>
      <c r="D30" s="4" t="s">
        <v>2305</v>
      </c>
      <c r="E30" s="4" t="s">
        <v>1198</v>
      </c>
      <c r="F30" s="4" t="s">
        <v>2306</v>
      </c>
      <c r="G30" s="4" t="s">
        <v>27</v>
      </c>
      <c r="H30" s="6">
        <v>35165</v>
      </c>
      <c r="I30" s="4" t="s">
        <v>2307</v>
      </c>
      <c r="J30" s="4" t="s">
        <v>2308</v>
      </c>
      <c r="K30" s="4" t="s">
        <v>2108</v>
      </c>
      <c r="L30" s="7">
        <v>38725</v>
      </c>
      <c r="M30" s="7" t="s">
        <v>2309</v>
      </c>
      <c r="N30" s="7"/>
      <c r="O30" s="7" t="s">
        <v>252</v>
      </c>
      <c r="P30" s="7" t="s">
        <v>2173</v>
      </c>
      <c r="Q30" s="6">
        <v>45292</v>
      </c>
      <c r="R30" s="6">
        <v>45545</v>
      </c>
      <c r="S30" s="7" t="s">
        <v>2173</v>
      </c>
      <c r="T30" s="7" t="s">
        <v>28</v>
      </c>
      <c r="U30" s="44">
        <v>7300</v>
      </c>
    </row>
    <row r="31" spans="1:21" ht="18" hidden="1" x14ac:dyDescent="0.25">
      <c r="A31" s="4" t="s">
        <v>160</v>
      </c>
      <c r="B31" s="4" t="s">
        <v>25</v>
      </c>
      <c r="C31" s="4" t="s">
        <v>2310</v>
      </c>
      <c r="D31" s="4" t="s">
        <v>1428</v>
      </c>
      <c r="E31" s="4" t="s">
        <v>1199</v>
      </c>
      <c r="F31" s="4" t="s">
        <v>2311</v>
      </c>
      <c r="G31" s="4" t="s">
        <v>26</v>
      </c>
      <c r="H31" s="6">
        <v>18007</v>
      </c>
      <c r="I31" s="4" t="s">
        <v>2312</v>
      </c>
      <c r="J31" s="4" t="s">
        <v>2313</v>
      </c>
      <c r="K31" s="4" t="s">
        <v>2108</v>
      </c>
      <c r="L31" s="7">
        <v>38725</v>
      </c>
      <c r="M31" s="7" t="s">
        <v>2314</v>
      </c>
      <c r="N31" s="7"/>
      <c r="O31" s="7" t="s">
        <v>252</v>
      </c>
      <c r="P31" s="7" t="s">
        <v>2173</v>
      </c>
      <c r="Q31" s="6">
        <v>45292</v>
      </c>
      <c r="R31" s="6">
        <v>45545</v>
      </c>
      <c r="S31" s="7" t="s">
        <v>2173</v>
      </c>
      <c r="T31" s="7" t="s">
        <v>28</v>
      </c>
      <c r="U31" s="44">
        <v>7300</v>
      </c>
    </row>
    <row r="32" spans="1:21" ht="18" hidden="1" x14ac:dyDescent="0.25">
      <c r="A32" s="4" t="s">
        <v>215</v>
      </c>
      <c r="B32" s="4" t="s">
        <v>25</v>
      </c>
      <c r="C32" s="4" t="s">
        <v>1250</v>
      </c>
      <c r="D32" s="4" t="s">
        <v>2315</v>
      </c>
      <c r="E32" s="4" t="s">
        <v>1428</v>
      </c>
      <c r="F32" s="4" t="s">
        <v>2316</v>
      </c>
      <c r="G32" s="4" t="s">
        <v>27</v>
      </c>
      <c r="H32" s="6">
        <v>33936</v>
      </c>
      <c r="I32" s="4" t="s">
        <v>2317</v>
      </c>
      <c r="J32" s="4" t="s">
        <v>2318</v>
      </c>
      <c r="K32" s="4" t="s">
        <v>2108</v>
      </c>
      <c r="L32" s="7">
        <v>38725</v>
      </c>
      <c r="M32" s="7" t="s">
        <v>2319</v>
      </c>
      <c r="N32" s="7"/>
      <c r="O32" s="7" t="s">
        <v>252</v>
      </c>
      <c r="P32" s="7" t="s">
        <v>2173</v>
      </c>
      <c r="Q32" s="6">
        <v>45292</v>
      </c>
      <c r="R32" s="6">
        <v>45545</v>
      </c>
      <c r="S32" s="7" t="s">
        <v>2173</v>
      </c>
      <c r="T32" s="7" t="s">
        <v>28</v>
      </c>
      <c r="U32" s="44">
        <v>7300</v>
      </c>
    </row>
    <row r="33" spans="1:21" ht="18" hidden="1" x14ac:dyDescent="0.25">
      <c r="A33" s="4" t="s">
        <v>216</v>
      </c>
      <c r="B33" s="4" t="s">
        <v>25</v>
      </c>
      <c r="C33" s="4" t="s">
        <v>1182</v>
      </c>
      <c r="D33" s="4" t="s">
        <v>1428</v>
      </c>
      <c r="E33" s="4" t="s">
        <v>1126</v>
      </c>
      <c r="F33" s="4" t="s">
        <v>2320</v>
      </c>
      <c r="G33" s="4" t="s">
        <v>27</v>
      </c>
      <c r="H33" s="6">
        <v>24988</v>
      </c>
      <c r="I33" s="4" t="s">
        <v>2321</v>
      </c>
      <c r="J33" s="4" t="s">
        <v>2322</v>
      </c>
      <c r="K33" s="4" t="s">
        <v>2108</v>
      </c>
      <c r="L33" s="7">
        <v>38725</v>
      </c>
      <c r="M33" s="7" t="s">
        <v>2323</v>
      </c>
      <c r="N33" s="7"/>
      <c r="O33" s="7" t="s">
        <v>252</v>
      </c>
      <c r="P33" s="7" t="s">
        <v>2173</v>
      </c>
      <c r="Q33" s="6">
        <v>45292</v>
      </c>
      <c r="R33" s="6">
        <v>45545</v>
      </c>
      <c r="S33" s="7" t="s">
        <v>2173</v>
      </c>
      <c r="T33" s="7" t="s">
        <v>28</v>
      </c>
      <c r="U33" s="44">
        <v>7300</v>
      </c>
    </row>
    <row r="34" spans="1:21" ht="18" hidden="1" x14ac:dyDescent="0.25">
      <c r="A34" s="4" t="s">
        <v>217</v>
      </c>
      <c r="B34" s="4" t="s">
        <v>25</v>
      </c>
      <c r="C34" s="4" t="s">
        <v>2324</v>
      </c>
      <c r="D34" s="4" t="s">
        <v>1281</v>
      </c>
      <c r="E34" s="4" t="s">
        <v>1217</v>
      </c>
      <c r="F34" s="4" t="s">
        <v>2325</v>
      </c>
      <c r="G34" s="4" t="s">
        <v>26</v>
      </c>
      <c r="H34" s="6">
        <v>29369</v>
      </c>
      <c r="I34" s="4" t="s">
        <v>2326</v>
      </c>
      <c r="J34" s="4" t="s">
        <v>2327</v>
      </c>
      <c r="K34" s="4" t="s">
        <v>1683</v>
      </c>
      <c r="L34" s="7">
        <v>38724</v>
      </c>
      <c r="M34" s="7" t="s">
        <v>2328</v>
      </c>
      <c r="N34" s="7" t="s">
        <v>2329</v>
      </c>
      <c r="O34" s="7" t="s">
        <v>252</v>
      </c>
      <c r="P34" s="7" t="s">
        <v>2173</v>
      </c>
      <c r="Q34" s="6">
        <v>45292</v>
      </c>
      <c r="R34" s="6">
        <v>45545</v>
      </c>
      <c r="S34" s="7" t="s">
        <v>2173</v>
      </c>
      <c r="T34" s="7" t="s">
        <v>28</v>
      </c>
      <c r="U34" s="44">
        <v>7300</v>
      </c>
    </row>
    <row r="35" spans="1:21" ht="18" hidden="1" x14ac:dyDescent="0.25">
      <c r="A35" s="4" t="s">
        <v>218</v>
      </c>
      <c r="B35" s="4" t="s">
        <v>25</v>
      </c>
      <c r="C35" s="4" t="s">
        <v>2330</v>
      </c>
      <c r="D35" s="4" t="s">
        <v>1217</v>
      </c>
      <c r="E35" s="4" t="s">
        <v>2331</v>
      </c>
      <c r="F35" s="4" t="s">
        <v>2332</v>
      </c>
      <c r="G35" s="4" t="s">
        <v>27</v>
      </c>
      <c r="H35" s="6">
        <v>17314</v>
      </c>
      <c r="I35" s="4" t="s">
        <v>2333</v>
      </c>
      <c r="J35" s="4" t="s">
        <v>2334</v>
      </c>
      <c r="K35" s="4" t="s">
        <v>1683</v>
      </c>
      <c r="L35" s="7">
        <v>38724</v>
      </c>
      <c r="M35" s="7"/>
      <c r="N35" s="7"/>
      <c r="O35" s="7" t="s">
        <v>252</v>
      </c>
      <c r="P35" s="7" t="s">
        <v>2173</v>
      </c>
      <c r="Q35" s="6">
        <v>45292</v>
      </c>
      <c r="R35" s="6">
        <v>45545</v>
      </c>
      <c r="S35" s="7" t="s">
        <v>2173</v>
      </c>
      <c r="T35" s="7" t="s">
        <v>28</v>
      </c>
      <c r="U35" s="44">
        <v>7300</v>
      </c>
    </row>
    <row r="36" spans="1:21" ht="18" hidden="1" x14ac:dyDescent="0.25">
      <c r="A36" s="4" t="s">
        <v>219</v>
      </c>
      <c r="B36" s="4" t="s">
        <v>25</v>
      </c>
      <c r="C36" s="4" t="s">
        <v>2335</v>
      </c>
      <c r="D36" s="4" t="s">
        <v>2336</v>
      </c>
      <c r="E36" s="4" t="s">
        <v>1106</v>
      </c>
      <c r="F36" s="4" t="s">
        <v>2337</v>
      </c>
      <c r="G36" s="4" t="s">
        <v>26</v>
      </c>
      <c r="H36" s="6">
        <v>30608</v>
      </c>
      <c r="I36" s="4" t="s">
        <v>2338</v>
      </c>
      <c r="J36" s="4" t="s">
        <v>2339</v>
      </c>
      <c r="K36" s="4" t="s">
        <v>2172</v>
      </c>
      <c r="L36" s="7">
        <v>38700</v>
      </c>
      <c r="M36" s="7"/>
      <c r="N36" s="7"/>
      <c r="O36" s="7" t="s">
        <v>252</v>
      </c>
      <c r="P36" s="7" t="s">
        <v>2173</v>
      </c>
      <c r="Q36" s="6">
        <v>45292</v>
      </c>
      <c r="R36" s="6">
        <v>45545</v>
      </c>
      <c r="S36" s="7" t="s">
        <v>2173</v>
      </c>
      <c r="T36" s="7" t="s">
        <v>28</v>
      </c>
      <c r="U36" s="44">
        <v>7300</v>
      </c>
    </row>
    <row r="37" spans="1:21" ht="18" hidden="1" x14ac:dyDescent="0.25">
      <c r="A37" s="4" t="s">
        <v>220</v>
      </c>
      <c r="B37" s="4" t="s">
        <v>25</v>
      </c>
      <c r="C37" s="4" t="s">
        <v>2200</v>
      </c>
      <c r="D37" s="4" t="s">
        <v>1434</v>
      </c>
      <c r="E37" s="4" t="s">
        <v>1853</v>
      </c>
      <c r="F37" s="4" t="s">
        <v>2340</v>
      </c>
      <c r="G37" s="4" t="s">
        <v>26</v>
      </c>
      <c r="H37" s="6">
        <v>26385</v>
      </c>
      <c r="I37" s="4" t="s">
        <v>2341</v>
      </c>
      <c r="J37" s="4" t="s">
        <v>2342</v>
      </c>
      <c r="K37" s="4" t="s">
        <v>2172</v>
      </c>
      <c r="L37" s="7">
        <v>38700</v>
      </c>
      <c r="M37" s="7" t="s">
        <v>2343</v>
      </c>
      <c r="N37" s="7"/>
      <c r="O37" s="7" t="s">
        <v>252</v>
      </c>
      <c r="P37" s="7" t="s">
        <v>2173</v>
      </c>
      <c r="Q37" s="6">
        <v>45292</v>
      </c>
      <c r="R37" s="6">
        <v>45545</v>
      </c>
      <c r="S37" s="7" t="s">
        <v>2173</v>
      </c>
      <c r="T37" s="7" t="s">
        <v>28</v>
      </c>
      <c r="U37" s="44">
        <v>7300</v>
      </c>
    </row>
    <row r="38" spans="1:21" ht="18" hidden="1" x14ac:dyDescent="0.25">
      <c r="A38" s="4" t="s">
        <v>221</v>
      </c>
      <c r="B38" s="4" t="s">
        <v>25</v>
      </c>
      <c r="C38" s="4" t="s">
        <v>2344</v>
      </c>
      <c r="D38" s="4" t="s">
        <v>1193</v>
      </c>
      <c r="E38" s="4" t="s">
        <v>1198</v>
      </c>
      <c r="F38" s="4" t="s">
        <v>2345</v>
      </c>
      <c r="G38" s="4" t="s">
        <v>27</v>
      </c>
      <c r="H38" s="6">
        <v>25074</v>
      </c>
      <c r="I38" s="4" t="s">
        <v>2346</v>
      </c>
      <c r="J38" s="4" t="s">
        <v>2347</v>
      </c>
      <c r="K38" s="4" t="s">
        <v>2172</v>
      </c>
      <c r="L38" s="7">
        <v>38700</v>
      </c>
      <c r="M38" s="7" t="s">
        <v>2348</v>
      </c>
      <c r="N38" s="7"/>
      <c r="O38" s="7" t="s">
        <v>252</v>
      </c>
      <c r="P38" s="7" t="s">
        <v>2173</v>
      </c>
      <c r="Q38" s="6">
        <v>45292</v>
      </c>
      <c r="R38" s="6">
        <v>45545</v>
      </c>
      <c r="S38" s="7" t="s">
        <v>2173</v>
      </c>
      <c r="T38" s="7" t="s">
        <v>28</v>
      </c>
      <c r="U38" s="44">
        <v>7300</v>
      </c>
    </row>
    <row r="39" spans="1:21" ht="18" hidden="1" x14ac:dyDescent="0.25">
      <c r="A39" s="4" t="s">
        <v>222</v>
      </c>
      <c r="B39" s="4" t="s">
        <v>25</v>
      </c>
      <c r="C39" s="4" t="s">
        <v>2349</v>
      </c>
      <c r="D39" s="4" t="s">
        <v>1218</v>
      </c>
      <c r="E39" s="4" t="s">
        <v>1043</v>
      </c>
      <c r="F39" s="4" t="s">
        <v>2350</v>
      </c>
      <c r="G39" s="4" t="s">
        <v>27</v>
      </c>
      <c r="H39" s="6">
        <v>31522</v>
      </c>
      <c r="I39" s="4" t="s">
        <v>2351</v>
      </c>
      <c r="J39" s="4" t="s">
        <v>2352</v>
      </c>
      <c r="K39" s="4" t="s">
        <v>2172</v>
      </c>
      <c r="L39" s="7">
        <v>38700</v>
      </c>
      <c r="M39" s="7"/>
      <c r="N39" s="7"/>
      <c r="O39" s="7" t="s">
        <v>252</v>
      </c>
      <c r="P39" s="7" t="s">
        <v>2173</v>
      </c>
      <c r="Q39" s="6">
        <v>45292</v>
      </c>
      <c r="R39" s="6">
        <v>45545</v>
      </c>
      <c r="S39" s="7" t="s">
        <v>2173</v>
      </c>
      <c r="T39" s="7" t="s">
        <v>28</v>
      </c>
      <c r="U39" s="44">
        <v>7300</v>
      </c>
    </row>
    <row r="40" spans="1:21" ht="18" hidden="1" x14ac:dyDescent="0.25">
      <c r="A40" s="4" t="s">
        <v>228</v>
      </c>
      <c r="B40" s="4" t="s">
        <v>25</v>
      </c>
      <c r="C40" s="4" t="s">
        <v>2353</v>
      </c>
      <c r="D40" s="4" t="s">
        <v>1218</v>
      </c>
      <c r="E40" s="4" t="s">
        <v>2354</v>
      </c>
      <c r="F40" s="4" t="s">
        <v>2355</v>
      </c>
      <c r="G40" s="4" t="s">
        <v>26</v>
      </c>
      <c r="H40" s="6">
        <v>23256</v>
      </c>
      <c r="I40" s="4" t="s">
        <v>2356</v>
      </c>
      <c r="J40" s="4" t="s">
        <v>2357</v>
      </c>
      <c r="K40" s="4" t="s">
        <v>2172</v>
      </c>
      <c r="L40" s="7">
        <v>38900</v>
      </c>
      <c r="M40" s="7"/>
      <c r="N40" s="7"/>
      <c r="O40" s="7" t="s">
        <v>252</v>
      </c>
      <c r="P40" s="7" t="s">
        <v>2173</v>
      </c>
      <c r="Q40" s="6">
        <v>45292</v>
      </c>
      <c r="R40" s="6">
        <v>45545</v>
      </c>
      <c r="S40" s="7" t="s">
        <v>2173</v>
      </c>
      <c r="T40" s="7" t="s">
        <v>28</v>
      </c>
      <c r="U40" s="44">
        <v>7300</v>
      </c>
    </row>
    <row r="41" spans="1:21" ht="18" hidden="1" x14ac:dyDescent="0.25">
      <c r="A41" s="4" t="s">
        <v>240</v>
      </c>
      <c r="B41" s="4" t="s">
        <v>25</v>
      </c>
      <c r="C41" s="4" t="s">
        <v>1377</v>
      </c>
      <c r="D41" s="4" t="s">
        <v>1198</v>
      </c>
      <c r="E41" s="4" t="s">
        <v>1189</v>
      </c>
      <c r="F41" s="4" t="s">
        <v>2358</v>
      </c>
      <c r="G41" s="4" t="s">
        <v>27</v>
      </c>
      <c r="H41" s="6">
        <v>24050</v>
      </c>
      <c r="I41" s="4" t="s">
        <v>2359</v>
      </c>
      <c r="J41" s="4" t="s">
        <v>2360</v>
      </c>
      <c r="K41" s="4" t="s">
        <v>2172</v>
      </c>
      <c r="L41" s="7">
        <v>38700</v>
      </c>
      <c r="M41" s="7" t="s">
        <v>2361</v>
      </c>
      <c r="N41" s="7"/>
      <c r="O41" s="7" t="s">
        <v>252</v>
      </c>
      <c r="P41" s="7" t="s">
        <v>2173</v>
      </c>
      <c r="Q41" s="6">
        <v>45292</v>
      </c>
      <c r="R41" s="6">
        <v>45545</v>
      </c>
      <c r="S41" s="7" t="s">
        <v>2173</v>
      </c>
      <c r="T41" s="7" t="s">
        <v>28</v>
      </c>
      <c r="U41" s="44">
        <v>7300</v>
      </c>
    </row>
    <row r="42" spans="1:21" ht="18" hidden="1" x14ac:dyDescent="0.25">
      <c r="A42" s="4" t="s">
        <v>256</v>
      </c>
      <c r="B42" s="4" t="s">
        <v>25</v>
      </c>
      <c r="C42" s="4" t="s">
        <v>2362</v>
      </c>
      <c r="D42" s="4" t="s">
        <v>2363</v>
      </c>
      <c r="E42" s="4" t="s">
        <v>1299</v>
      </c>
      <c r="F42" s="4" t="s">
        <v>2364</v>
      </c>
      <c r="G42" s="4" t="s">
        <v>27</v>
      </c>
      <c r="H42" s="6">
        <v>31939</v>
      </c>
      <c r="I42" s="4" t="s">
        <v>2365</v>
      </c>
      <c r="J42" s="4" t="s">
        <v>2366</v>
      </c>
      <c r="K42" s="4" t="s">
        <v>2172</v>
      </c>
      <c r="L42" s="7">
        <v>38700</v>
      </c>
      <c r="M42" s="7" t="s">
        <v>2367</v>
      </c>
      <c r="N42" s="7"/>
      <c r="O42" s="7" t="s">
        <v>252</v>
      </c>
      <c r="P42" s="7" t="s">
        <v>2173</v>
      </c>
      <c r="Q42" s="6">
        <v>45292</v>
      </c>
      <c r="R42" s="6">
        <v>45545</v>
      </c>
      <c r="S42" s="7" t="s">
        <v>2173</v>
      </c>
      <c r="T42" s="7" t="s">
        <v>28</v>
      </c>
      <c r="U42" s="44">
        <v>7300</v>
      </c>
    </row>
    <row r="43" spans="1:21" ht="18" hidden="1" x14ac:dyDescent="0.25">
      <c r="A43" s="4" t="s">
        <v>257</v>
      </c>
      <c r="B43" s="4" t="s">
        <v>25</v>
      </c>
      <c r="C43" s="4" t="s">
        <v>2368</v>
      </c>
      <c r="D43" s="4" t="s">
        <v>2369</v>
      </c>
      <c r="E43" s="4" t="s">
        <v>1088</v>
      </c>
      <c r="F43" s="4" t="s">
        <v>2370</v>
      </c>
      <c r="G43" s="4" t="s">
        <v>26</v>
      </c>
      <c r="H43" s="6">
        <v>18329</v>
      </c>
      <c r="I43" s="4" t="s">
        <v>2371</v>
      </c>
      <c r="J43" s="4" t="s">
        <v>2372</v>
      </c>
      <c r="K43" s="4" t="s">
        <v>2172</v>
      </c>
      <c r="L43" s="7">
        <v>38700</v>
      </c>
      <c r="M43" s="7"/>
      <c r="N43" s="7"/>
      <c r="O43" s="7" t="s">
        <v>252</v>
      </c>
      <c r="P43" s="7" t="s">
        <v>2173</v>
      </c>
      <c r="Q43" s="6">
        <v>45292</v>
      </c>
      <c r="R43" s="6">
        <v>45545</v>
      </c>
      <c r="S43" s="7" t="s">
        <v>2173</v>
      </c>
      <c r="T43" s="7" t="s">
        <v>28</v>
      </c>
      <c r="U43" s="44">
        <v>7300</v>
      </c>
    </row>
    <row r="44" spans="1:21" ht="18" hidden="1" x14ac:dyDescent="0.25">
      <c r="A44" s="4" t="s">
        <v>454</v>
      </c>
      <c r="B44" s="4" t="s">
        <v>25</v>
      </c>
      <c r="C44" s="4" t="s">
        <v>2373</v>
      </c>
      <c r="D44" s="4" t="s">
        <v>1251</v>
      </c>
      <c r="E44" s="4" t="s">
        <v>2374</v>
      </c>
      <c r="F44" s="4" t="s">
        <v>2375</v>
      </c>
      <c r="G44" s="4" t="s">
        <v>26</v>
      </c>
      <c r="H44" s="6">
        <v>24271</v>
      </c>
      <c r="I44" s="4" t="s">
        <v>2376</v>
      </c>
      <c r="J44" s="4" t="s">
        <v>2377</v>
      </c>
      <c r="K44" s="4" t="s">
        <v>2172</v>
      </c>
      <c r="L44" s="7">
        <v>38703</v>
      </c>
      <c r="M44" s="7" t="s">
        <v>2378</v>
      </c>
      <c r="N44" s="7"/>
      <c r="O44" s="7" t="s">
        <v>252</v>
      </c>
      <c r="P44" s="7" t="s">
        <v>2173</v>
      </c>
      <c r="Q44" s="6">
        <v>45292</v>
      </c>
      <c r="R44" s="6">
        <v>45545</v>
      </c>
      <c r="S44" s="7" t="s">
        <v>2173</v>
      </c>
      <c r="T44" s="7" t="s">
        <v>28</v>
      </c>
      <c r="U44" s="44">
        <v>7300</v>
      </c>
    </row>
    <row r="45" spans="1:21" ht="18" hidden="1" x14ac:dyDescent="0.25">
      <c r="A45" s="4" t="s">
        <v>459</v>
      </c>
      <c r="B45" s="4" t="s">
        <v>25</v>
      </c>
      <c r="C45" s="4" t="s">
        <v>1342</v>
      </c>
      <c r="D45" s="4" t="s">
        <v>1183</v>
      </c>
      <c r="E45" s="4" t="s">
        <v>2331</v>
      </c>
      <c r="F45" s="4" t="s">
        <v>2379</v>
      </c>
      <c r="G45" s="4" t="s">
        <v>27</v>
      </c>
      <c r="H45" s="6">
        <v>22661</v>
      </c>
      <c r="I45" s="4" t="s">
        <v>2380</v>
      </c>
      <c r="J45" s="4" t="s">
        <v>2381</v>
      </c>
      <c r="K45" s="4" t="s">
        <v>2172</v>
      </c>
      <c r="L45" s="7">
        <v>38704</v>
      </c>
      <c r="M45" s="7" t="s">
        <v>2382</v>
      </c>
      <c r="N45" s="7"/>
      <c r="O45" s="7" t="s">
        <v>252</v>
      </c>
      <c r="P45" s="7" t="s">
        <v>2173</v>
      </c>
      <c r="Q45" s="6">
        <v>45292</v>
      </c>
      <c r="R45" s="6">
        <v>45545</v>
      </c>
      <c r="S45" s="7" t="s">
        <v>2173</v>
      </c>
      <c r="T45" s="7" t="s">
        <v>28</v>
      </c>
      <c r="U45" s="44">
        <v>7300</v>
      </c>
    </row>
    <row r="46" spans="1:21" ht="18" hidden="1" x14ac:dyDescent="0.25">
      <c r="A46" s="4" t="s">
        <v>463</v>
      </c>
      <c r="B46" s="4" t="s">
        <v>25</v>
      </c>
      <c r="C46" s="4" t="s">
        <v>2383</v>
      </c>
      <c r="D46" s="4" t="s">
        <v>1101</v>
      </c>
      <c r="E46" s="4" t="s">
        <v>2384</v>
      </c>
      <c r="F46" s="4" t="s">
        <v>2385</v>
      </c>
      <c r="G46" s="4" t="s">
        <v>27</v>
      </c>
      <c r="H46" s="6">
        <v>30898</v>
      </c>
      <c r="I46" s="4" t="s">
        <v>2386</v>
      </c>
      <c r="J46" s="4" t="s">
        <v>2387</v>
      </c>
      <c r="K46" s="4" t="s">
        <v>2172</v>
      </c>
      <c r="L46" s="7">
        <v>38700</v>
      </c>
      <c r="M46" s="7"/>
      <c r="N46" s="7"/>
      <c r="O46" s="7" t="s">
        <v>252</v>
      </c>
      <c r="P46" s="7" t="s">
        <v>2173</v>
      </c>
      <c r="Q46" s="6">
        <v>45292</v>
      </c>
      <c r="R46" s="6">
        <v>45545</v>
      </c>
      <c r="S46" s="7" t="s">
        <v>2173</v>
      </c>
      <c r="T46" s="7" t="s">
        <v>28</v>
      </c>
      <c r="U46" s="44">
        <v>7300</v>
      </c>
    </row>
    <row r="47" spans="1:21" ht="18" hidden="1" x14ac:dyDescent="0.25">
      <c r="A47" s="4" t="s">
        <v>467</v>
      </c>
      <c r="B47" s="4" t="s">
        <v>25</v>
      </c>
      <c r="C47" s="4" t="s">
        <v>1523</v>
      </c>
      <c r="D47" s="4" t="s">
        <v>1052</v>
      </c>
      <c r="E47" s="4" t="s">
        <v>1217</v>
      </c>
      <c r="F47" s="4" t="s">
        <v>2388</v>
      </c>
      <c r="G47" s="4" t="s">
        <v>27</v>
      </c>
      <c r="H47" s="6">
        <v>16781</v>
      </c>
      <c r="I47" s="4" t="s">
        <v>2389</v>
      </c>
      <c r="J47" s="4" t="s">
        <v>2390</v>
      </c>
      <c r="K47" s="4" t="s">
        <v>2172</v>
      </c>
      <c r="L47" s="7">
        <v>38701</v>
      </c>
      <c r="M47" s="7" t="s">
        <v>2391</v>
      </c>
      <c r="N47" s="7"/>
      <c r="O47" s="7" t="s">
        <v>252</v>
      </c>
      <c r="P47" s="7" t="s">
        <v>2173</v>
      </c>
      <c r="Q47" s="6">
        <v>45292</v>
      </c>
      <c r="R47" s="6">
        <v>45545</v>
      </c>
      <c r="S47" s="7" t="s">
        <v>2173</v>
      </c>
      <c r="T47" s="7" t="s">
        <v>28</v>
      </c>
      <c r="U47" s="44">
        <v>7300</v>
      </c>
    </row>
    <row r="48" spans="1:21" ht="18" hidden="1" x14ac:dyDescent="0.25">
      <c r="A48" s="4" t="s">
        <v>471</v>
      </c>
      <c r="B48" s="4" t="s">
        <v>25</v>
      </c>
      <c r="C48" s="4" t="s">
        <v>1397</v>
      </c>
      <c r="D48" s="4" t="s">
        <v>1156</v>
      </c>
      <c r="E48" s="4" t="s">
        <v>2392</v>
      </c>
      <c r="F48" s="4" t="s">
        <v>2393</v>
      </c>
      <c r="G48" s="4" t="s">
        <v>27</v>
      </c>
      <c r="H48" s="6">
        <v>31883</v>
      </c>
      <c r="I48" s="4" t="s">
        <v>2394</v>
      </c>
      <c r="J48" s="4" t="s">
        <v>2395</v>
      </c>
      <c r="K48" s="4" t="s">
        <v>2172</v>
      </c>
      <c r="L48" s="7">
        <v>38700</v>
      </c>
      <c r="M48" s="7" t="s">
        <v>2396</v>
      </c>
      <c r="N48" s="7"/>
      <c r="O48" s="7" t="s">
        <v>252</v>
      </c>
      <c r="P48" s="7" t="s">
        <v>2173</v>
      </c>
      <c r="Q48" s="6">
        <v>45292</v>
      </c>
      <c r="R48" s="6">
        <v>45545</v>
      </c>
      <c r="S48" s="7" t="s">
        <v>2173</v>
      </c>
      <c r="T48" s="7" t="s">
        <v>28</v>
      </c>
      <c r="U48" s="44">
        <v>7300</v>
      </c>
    </row>
    <row r="49" spans="1:21" ht="18" hidden="1" x14ac:dyDescent="0.25">
      <c r="A49" s="4" t="s">
        <v>474</v>
      </c>
      <c r="B49" s="4" t="s">
        <v>25</v>
      </c>
      <c r="C49" s="4" t="s">
        <v>2397</v>
      </c>
      <c r="D49" s="4" t="s">
        <v>1217</v>
      </c>
      <c r="E49" s="4" t="s">
        <v>1063</v>
      </c>
      <c r="F49" s="4" t="s">
        <v>2398</v>
      </c>
      <c r="G49" s="4" t="s">
        <v>27</v>
      </c>
      <c r="H49" s="6" t="s">
        <v>2399</v>
      </c>
      <c r="I49" s="4" t="s">
        <v>2400</v>
      </c>
      <c r="J49" s="4" t="s">
        <v>2401</v>
      </c>
      <c r="K49" s="4" t="s">
        <v>2172</v>
      </c>
      <c r="L49" s="7">
        <v>38702</v>
      </c>
      <c r="M49" s="7" t="s">
        <v>2402</v>
      </c>
      <c r="N49" s="7"/>
      <c r="O49" s="7" t="s">
        <v>252</v>
      </c>
      <c r="P49" s="7" t="s">
        <v>2173</v>
      </c>
      <c r="Q49" s="6">
        <v>45292</v>
      </c>
      <c r="R49" s="6">
        <v>45545</v>
      </c>
      <c r="S49" s="7" t="s">
        <v>2173</v>
      </c>
      <c r="T49" s="7" t="s">
        <v>28</v>
      </c>
      <c r="U49" s="44">
        <v>7300</v>
      </c>
    </row>
    <row r="50" spans="1:21" ht="18" hidden="1" x14ac:dyDescent="0.25">
      <c r="A50" s="4" t="s">
        <v>480</v>
      </c>
      <c r="B50" s="4" t="s">
        <v>25</v>
      </c>
      <c r="C50" s="4" t="s">
        <v>2403</v>
      </c>
      <c r="D50" s="4" t="s">
        <v>1071</v>
      </c>
      <c r="E50" s="4" t="s">
        <v>1299</v>
      </c>
      <c r="F50" s="4" t="s">
        <v>2404</v>
      </c>
      <c r="G50" s="4" t="s">
        <v>27</v>
      </c>
      <c r="H50" s="6">
        <v>37305</v>
      </c>
      <c r="I50" s="4" t="s">
        <v>2405</v>
      </c>
      <c r="J50" s="4" t="s">
        <v>2406</v>
      </c>
      <c r="K50" s="4" t="s">
        <v>2172</v>
      </c>
      <c r="L50" s="7">
        <v>38700</v>
      </c>
      <c r="M50" s="7" t="s">
        <v>2407</v>
      </c>
      <c r="N50" s="7"/>
      <c r="O50" s="7" t="s">
        <v>252</v>
      </c>
      <c r="P50" s="7" t="s">
        <v>2173</v>
      </c>
      <c r="Q50" s="6">
        <v>45292</v>
      </c>
      <c r="R50" s="6">
        <v>45545</v>
      </c>
      <c r="S50" s="7" t="s">
        <v>2173</v>
      </c>
      <c r="T50" s="7" t="s">
        <v>28</v>
      </c>
      <c r="U50" s="44">
        <v>7300</v>
      </c>
    </row>
    <row r="51" spans="1:21" ht="18" hidden="1" x14ac:dyDescent="0.25">
      <c r="A51" s="4" t="s">
        <v>484</v>
      </c>
      <c r="B51" s="4" t="s">
        <v>25</v>
      </c>
      <c r="C51" s="4" t="s">
        <v>1957</v>
      </c>
      <c r="D51" s="4" t="s">
        <v>1277</v>
      </c>
      <c r="E51" s="4" t="s">
        <v>1494</v>
      </c>
      <c r="F51" s="4" t="s">
        <v>2408</v>
      </c>
      <c r="G51" s="4" t="s">
        <v>27</v>
      </c>
      <c r="H51" s="6">
        <v>22208</v>
      </c>
      <c r="I51" s="4" t="s">
        <v>2409</v>
      </c>
      <c r="J51" s="4" t="s">
        <v>2410</v>
      </c>
      <c r="K51" s="4" t="s">
        <v>2172</v>
      </c>
      <c r="L51" s="7">
        <v>38702</v>
      </c>
      <c r="M51" s="7"/>
      <c r="N51" s="7"/>
      <c r="O51" s="7" t="s">
        <v>252</v>
      </c>
      <c r="P51" s="7" t="s">
        <v>2173</v>
      </c>
      <c r="Q51" s="6">
        <v>45292</v>
      </c>
      <c r="R51" s="6">
        <v>45545</v>
      </c>
      <c r="S51" s="7" t="s">
        <v>2173</v>
      </c>
      <c r="T51" s="7" t="s">
        <v>28</v>
      </c>
      <c r="U51" s="44">
        <v>7300</v>
      </c>
    </row>
    <row r="52" spans="1:21" ht="18" hidden="1" x14ac:dyDescent="0.25">
      <c r="A52" s="4" t="s">
        <v>488</v>
      </c>
      <c r="B52" s="4" t="s">
        <v>25</v>
      </c>
      <c r="C52" s="4" t="s">
        <v>2411</v>
      </c>
      <c r="D52" s="4" t="s">
        <v>2412</v>
      </c>
      <c r="E52" s="4" t="s">
        <v>2413</v>
      </c>
      <c r="F52" s="4" t="s">
        <v>2414</v>
      </c>
      <c r="G52" s="4" t="s">
        <v>26</v>
      </c>
      <c r="H52" s="6">
        <v>30611</v>
      </c>
      <c r="I52" s="4" t="s">
        <v>2415</v>
      </c>
      <c r="J52" s="4" t="s">
        <v>2416</v>
      </c>
      <c r="K52" s="4" t="s">
        <v>2172</v>
      </c>
      <c r="L52" s="7">
        <v>38704</v>
      </c>
      <c r="M52" s="7" t="s">
        <v>2417</v>
      </c>
      <c r="N52" s="7"/>
      <c r="O52" s="7" t="s">
        <v>252</v>
      </c>
      <c r="P52" s="7" t="s">
        <v>2173</v>
      </c>
      <c r="Q52" s="6">
        <v>45292</v>
      </c>
      <c r="R52" s="6">
        <v>45545</v>
      </c>
      <c r="S52" s="7" t="s">
        <v>2173</v>
      </c>
      <c r="T52" s="7" t="s">
        <v>28</v>
      </c>
      <c r="U52" s="44">
        <v>7300</v>
      </c>
    </row>
    <row r="53" spans="1:21" ht="18" hidden="1" x14ac:dyDescent="0.25">
      <c r="A53" s="4" t="s">
        <v>493</v>
      </c>
      <c r="B53" s="4" t="s">
        <v>25</v>
      </c>
      <c r="C53" s="4" t="s">
        <v>1382</v>
      </c>
      <c r="D53" s="4" t="s">
        <v>2286</v>
      </c>
      <c r="E53" s="4" t="s">
        <v>1372</v>
      </c>
      <c r="F53" s="4" t="s">
        <v>2418</v>
      </c>
      <c r="G53" s="4" t="s">
        <v>27</v>
      </c>
      <c r="H53" s="6">
        <v>35997</v>
      </c>
      <c r="I53" s="4" t="s">
        <v>2419</v>
      </c>
      <c r="J53" s="4" t="s">
        <v>2420</v>
      </c>
      <c r="K53" s="4" t="s">
        <v>2172</v>
      </c>
      <c r="L53" s="7">
        <v>38700</v>
      </c>
      <c r="M53" s="7" t="s">
        <v>2421</v>
      </c>
      <c r="N53" s="7"/>
      <c r="O53" s="7" t="s">
        <v>252</v>
      </c>
      <c r="P53" s="7" t="s">
        <v>2173</v>
      </c>
      <c r="Q53" s="6">
        <v>45292</v>
      </c>
      <c r="R53" s="6">
        <v>45545</v>
      </c>
      <c r="S53" s="7" t="s">
        <v>2173</v>
      </c>
      <c r="T53" s="7" t="s">
        <v>28</v>
      </c>
      <c r="U53" s="44">
        <v>7300</v>
      </c>
    </row>
    <row r="54" spans="1:21" ht="18" hidden="1" x14ac:dyDescent="0.25">
      <c r="A54" s="4" t="s">
        <v>498</v>
      </c>
      <c r="B54" s="4" t="s">
        <v>25</v>
      </c>
      <c r="C54" s="4" t="s">
        <v>2422</v>
      </c>
      <c r="D54" s="4" t="s">
        <v>1251</v>
      </c>
      <c r="E54" s="4" t="s">
        <v>1198</v>
      </c>
      <c r="F54" s="4" t="s">
        <v>2423</v>
      </c>
      <c r="G54" s="4" t="s">
        <v>27</v>
      </c>
      <c r="H54" s="6">
        <v>33495</v>
      </c>
      <c r="I54" s="4" t="s">
        <v>2424</v>
      </c>
      <c r="J54" s="4" t="s">
        <v>2425</v>
      </c>
      <c r="K54" s="4" t="s">
        <v>2172</v>
      </c>
      <c r="L54" s="7">
        <v>38705</v>
      </c>
      <c r="M54" s="7" t="s">
        <v>2426</v>
      </c>
      <c r="N54" s="7"/>
      <c r="O54" s="7" t="s">
        <v>252</v>
      </c>
      <c r="P54" s="7" t="s">
        <v>2173</v>
      </c>
      <c r="Q54" s="6">
        <v>45292</v>
      </c>
      <c r="R54" s="6">
        <v>45545</v>
      </c>
      <c r="S54" s="7" t="s">
        <v>2173</v>
      </c>
      <c r="T54" s="7" t="s">
        <v>28</v>
      </c>
      <c r="U54" s="44">
        <v>7300</v>
      </c>
    </row>
    <row r="55" spans="1:21" ht="18" hidden="1" x14ac:dyDescent="0.25">
      <c r="A55" s="4" t="s">
        <v>503</v>
      </c>
      <c r="B55" s="4" t="s">
        <v>25</v>
      </c>
      <c r="C55" s="4" t="s">
        <v>2427</v>
      </c>
      <c r="D55" s="4" t="s">
        <v>1218</v>
      </c>
      <c r="E55" s="4" t="s">
        <v>1218</v>
      </c>
      <c r="F55" s="4" t="s">
        <v>2428</v>
      </c>
      <c r="G55" s="4" t="s">
        <v>26</v>
      </c>
      <c r="H55" s="6">
        <v>25125</v>
      </c>
      <c r="I55" s="4" t="s">
        <v>2429</v>
      </c>
      <c r="J55" s="4" t="s">
        <v>2430</v>
      </c>
      <c r="K55" s="4" t="s">
        <v>2172</v>
      </c>
      <c r="L55" s="7">
        <v>38700</v>
      </c>
      <c r="M55" s="7" t="s">
        <v>2431</v>
      </c>
      <c r="N55" s="7"/>
      <c r="O55" s="7" t="s">
        <v>252</v>
      </c>
      <c r="P55" s="7" t="s">
        <v>2173</v>
      </c>
      <c r="Q55" s="6">
        <v>45292</v>
      </c>
      <c r="R55" s="6">
        <v>45545</v>
      </c>
      <c r="S55" s="7" t="s">
        <v>2173</v>
      </c>
      <c r="T55" s="7" t="s">
        <v>28</v>
      </c>
      <c r="U55" s="44">
        <v>7300</v>
      </c>
    </row>
    <row r="56" spans="1:21" ht="18" hidden="1" x14ac:dyDescent="0.25">
      <c r="A56" s="4" t="s">
        <v>510</v>
      </c>
      <c r="B56" s="4" t="s">
        <v>25</v>
      </c>
      <c r="C56" s="4" t="s">
        <v>1092</v>
      </c>
      <c r="D56" s="4" t="s">
        <v>2432</v>
      </c>
      <c r="E56" s="4" t="s">
        <v>1193</v>
      </c>
      <c r="F56" s="4" t="s">
        <v>2433</v>
      </c>
      <c r="G56" s="4" t="s">
        <v>27</v>
      </c>
      <c r="H56" s="6">
        <v>23142</v>
      </c>
      <c r="I56" s="4" t="s">
        <v>2434</v>
      </c>
      <c r="J56" s="4" t="s">
        <v>2435</v>
      </c>
      <c r="K56" s="4" t="s">
        <v>2172</v>
      </c>
      <c r="L56" s="7">
        <v>38700</v>
      </c>
      <c r="M56" s="7" t="s">
        <v>2436</v>
      </c>
      <c r="N56" s="7"/>
      <c r="O56" s="7" t="s">
        <v>252</v>
      </c>
      <c r="P56" s="7" t="s">
        <v>2173</v>
      </c>
      <c r="Q56" s="6">
        <v>45292</v>
      </c>
      <c r="R56" s="6">
        <v>45545</v>
      </c>
      <c r="S56" s="7" t="s">
        <v>2173</v>
      </c>
      <c r="T56" s="7" t="s">
        <v>28</v>
      </c>
      <c r="U56" s="44">
        <v>7300</v>
      </c>
    </row>
    <row r="57" spans="1:21" ht="18" hidden="1" x14ac:dyDescent="0.25">
      <c r="A57" s="4" t="s">
        <v>514</v>
      </c>
      <c r="B57" s="4" t="s">
        <v>25</v>
      </c>
      <c r="C57" s="4" t="s">
        <v>2437</v>
      </c>
      <c r="D57" s="4" t="s">
        <v>2438</v>
      </c>
      <c r="E57" s="4" t="s">
        <v>1217</v>
      </c>
      <c r="F57" s="4" t="s">
        <v>2439</v>
      </c>
      <c r="G57" s="4" t="s">
        <v>27</v>
      </c>
      <c r="H57" s="6">
        <v>36367</v>
      </c>
      <c r="I57" s="4" t="s">
        <v>2440</v>
      </c>
      <c r="J57" s="4" t="s">
        <v>2441</v>
      </c>
      <c r="K57" s="4" t="s">
        <v>1590</v>
      </c>
      <c r="L57" s="7">
        <v>38708</v>
      </c>
      <c r="M57" s="7" t="s">
        <v>2442</v>
      </c>
      <c r="N57" s="7" t="s">
        <v>2443</v>
      </c>
      <c r="O57" s="7" t="s">
        <v>252</v>
      </c>
      <c r="P57" s="7" t="s">
        <v>2173</v>
      </c>
      <c r="Q57" s="6">
        <v>45292</v>
      </c>
      <c r="R57" s="6">
        <v>45545</v>
      </c>
      <c r="S57" s="7" t="s">
        <v>2173</v>
      </c>
      <c r="T57" s="7" t="s">
        <v>28</v>
      </c>
      <c r="U57" s="44">
        <v>7300</v>
      </c>
    </row>
    <row r="58" spans="1:21" ht="18" hidden="1" x14ac:dyDescent="0.25">
      <c r="A58" s="4" t="s">
        <v>520</v>
      </c>
      <c r="B58" s="4" t="s">
        <v>25</v>
      </c>
      <c r="C58" s="4" t="s">
        <v>1321</v>
      </c>
      <c r="D58" s="4" t="s">
        <v>1322</v>
      </c>
      <c r="E58" s="4" t="s">
        <v>1084</v>
      </c>
      <c r="F58" s="4" t="s">
        <v>1323</v>
      </c>
      <c r="G58" s="4" t="s">
        <v>27</v>
      </c>
      <c r="H58" s="6">
        <v>20056</v>
      </c>
      <c r="I58" s="4" t="s">
        <v>2444</v>
      </c>
      <c r="J58" s="4" t="s">
        <v>2445</v>
      </c>
      <c r="K58" s="4" t="s">
        <v>1590</v>
      </c>
      <c r="L58" s="7">
        <v>38708</v>
      </c>
      <c r="M58" s="7" t="s">
        <v>2446</v>
      </c>
      <c r="N58" s="7" t="s">
        <v>2446</v>
      </c>
      <c r="O58" s="7" t="s">
        <v>252</v>
      </c>
      <c r="P58" s="7" t="s">
        <v>2173</v>
      </c>
      <c r="Q58" s="6">
        <v>45292</v>
      </c>
      <c r="R58" s="6">
        <v>45545</v>
      </c>
      <c r="S58" s="7" t="s">
        <v>2173</v>
      </c>
      <c r="T58" s="7" t="s">
        <v>28</v>
      </c>
      <c r="U58" s="44">
        <v>7300</v>
      </c>
    </row>
    <row r="59" spans="1:21" ht="18" hidden="1" x14ac:dyDescent="0.25">
      <c r="A59" s="4" t="s">
        <v>526</v>
      </c>
      <c r="B59" s="4" t="s">
        <v>25</v>
      </c>
      <c r="C59" s="4" t="s">
        <v>2447</v>
      </c>
      <c r="D59" s="4" t="s">
        <v>1693</v>
      </c>
      <c r="E59" s="4" t="s">
        <v>1217</v>
      </c>
      <c r="F59" s="4" t="s">
        <v>2448</v>
      </c>
      <c r="G59" s="4" t="s">
        <v>27</v>
      </c>
      <c r="H59" s="6">
        <v>27777</v>
      </c>
      <c r="I59" s="4" t="s">
        <v>2449</v>
      </c>
      <c r="J59" s="4" t="s">
        <v>2450</v>
      </c>
      <c r="K59" s="4" t="s">
        <v>2451</v>
      </c>
      <c r="L59" s="7">
        <v>38720</v>
      </c>
      <c r="M59" s="7" t="s">
        <v>2452</v>
      </c>
      <c r="N59" s="7"/>
      <c r="O59" s="7" t="s">
        <v>252</v>
      </c>
      <c r="P59" s="7" t="s">
        <v>2173</v>
      </c>
      <c r="Q59" s="6">
        <v>45292</v>
      </c>
      <c r="R59" s="6">
        <v>45545</v>
      </c>
      <c r="S59" s="7" t="s">
        <v>2173</v>
      </c>
      <c r="T59" s="7" t="s">
        <v>28</v>
      </c>
      <c r="U59" s="44">
        <v>7300</v>
      </c>
    </row>
    <row r="60" spans="1:21" ht="18" hidden="1" x14ac:dyDescent="0.25">
      <c r="A60" s="4" t="s">
        <v>533</v>
      </c>
      <c r="B60" s="4" t="s">
        <v>25</v>
      </c>
      <c r="C60" s="4" t="s">
        <v>2200</v>
      </c>
      <c r="D60" s="4" t="s">
        <v>1434</v>
      </c>
      <c r="E60" s="4" t="s">
        <v>1251</v>
      </c>
      <c r="F60" s="4" t="s">
        <v>2453</v>
      </c>
      <c r="G60" s="4" t="s">
        <v>26</v>
      </c>
      <c r="H60" s="6">
        <v>29337</v>
      </c>
      <c r="I60" s="4" t="s">
        <v>2454</v>
      </c>
      <c r="J60" s="4" t="s">
        <v>2455</v>
      </c>
      <c r="K60" s="4" t="s">
        <v>1826</v>
      </c>
      <c r="L60" s="7">
        <v>38720</v>
      </c>
      <c r="M60" s="7"/>
      <c r="N60" s="7"/>
      <c r="O60" s="7" t="s">
        <v>252</v>
      </c>
      <c r="P60" s="7" t="s">
        <v>2173</v>
      </c>
      <c r="Q60" s="6">
        <v>45292</v>
      </c>
      <c r="R60" s="6">
        <v>45545</v>
      </c>
      <c r="S60" s="7" t="s">
        <v>2173</v>
      </c>
      <c r="T60" s="7" t="s">
        <v>28</v>
      </c>
      <c r="U60" s="44">
        <v>7300</v>
      </c>
    </row>
    <row r="61" spans="1:21" ht="18" hidden="1" x14ac:dyDescent="0.25">
      <c r="A61" s="4" t="s">
        <v>537</v>
      </c>
      <c r="B61" s="4" t="s">
        <v>25</v>
      </c>
      <c r="C61" s="4" t="s">
        <v>2456</v>
      </c>
      <c r="D61" s="4" t="s">
        <v>1052</v>
      </c>
      <c r="E61" s="4" t="s">
        <v>1062</v>
      </c>
      <c r="F61" s="4" t="s">
        <v>2457</v>
      </c>
      <c r="G61" s="4" t="s">
        <v>27</v>
      </c>
      <c r="H61" s="6">
        <v>34843</v>
      </c>
      <c r="I61" s="4" t="s">
        <v>2458</v>
      </c>
      <c r="J61" s="4" t="s">
        <v>2459</v>
      </c>
      <c r="K61" s="4" t="s">
        <v>1826</v>
      </c>
      <c r="L61" s="7">
        <v>38720</v>
      </c>
      <c r="M61" s="7" t="s">
        <v>2460</v>
      </c>
      <c r="N61" s="7"/>
      <c r="O61" s="7" t="s">
        <v>252</v>
      </c>
      <c r="P61" s="7" t="s">
        <v>2173</v>
      </c>
      <c r="Q61" s="6">
        <v>45292</v>
      </c>
      <c r="R61" s="6">
        <v>45545</v>
      </c>
      <c r="S61" s="7" t="s">
        <v>2173</v>
      </c>
      <c r="T61" s="7" t="s">
        <v>28</v>
      </c>
      <c r="U61" s="44">
        <v>7300</v>
      </c>
    </row>
    <row r="62" spans="1:21" ht="18" hidden="1" x14ac:dyDescent="0.25">
      <c r="A62" s="4" t="s">
        <v>543</v>
      </c>
      <c r="B62" s="4" t="s">
        <v>25</v>
      </c>
      <c r="C62" s="4" t="s">
        <v>2461</v>
      </c>
      <c r="D62" s="4" t="s">
        <v>1506</v>
      </c>
      <c r="E62" s="4" t="s">
        <v>1890</v>
      </c>
      <c r="F62" s="4" t="s">
        <v>2462</v>
      </c>
      <c r="G62" s="4" t="s">
        <v>26</v>
      </c>
      <c r="H62" s="6">
        <v>19965</v>
      </c>
      <c r="I62" s="4" t="s">
        <v>2463</v>
      </c>
      <c r="J62" s="4" t="s">
        <v>2464</v>
      </c>
      <c r="K62" s="4" t="s">
        <v>1826</v>
      </c>
      <c r="L62" s="7">
        <v>38720</v>
      </c>
      <c r="M62" s="7" t="s">
        <v>2465</v>
      </c>
      <c r="N62" s="7"/>
      <c r="O62" s="7" t="s">
        <v>252</v>
      </c>
      <c r="P62" s="7" t="s">
        <v>2173</v>
      </c>
      <c r="Q62" s="6">
        <v>45292</v>
      </c>
      <c r="R62" s="6">
        <v>45545</v>
      </c>
      <c r="S62" s="7" t="s">
        <v>2173</v>
      </c>
      <c r="T62" s="7" t="s">
        <v>28</v>
      </c>
      <c r="U62" s="44">
        <v>7300</v>
      </c>
    </row>
    <row r="63" spans="1:21" ht="18" hidden="1" x14ac:dyDescent="0.25">
      <c r="A63" s="4" t="s">
        <v>547</v>
      </c>
      <c r="B63" s="4" t="s">
        <v>25</v>
      </c>
      <c r="C63" s="4" t="s">
        <v>2466</v>
      </c>
      <c r="D63" s="4" t="s">
        <v>1217</v>
      </c>
      <c r="E63" s="4" t="s">
        <v>1434</v>
      </c>
      <c r="F63" s="4" t="s">
        <v>2467</v>
      </c>
      <c r="G63" s="4" t="s">
        <v>27</v>
      </c>
      <c r="H63" s="6">
        <v>33862</v>
      </c>
      <c r="I63" s="4" t="s">
        <v>2468</v>
      </c>
      <c r="J63" s="4" t="s">
        <v>2469</v>
      </c>
      <c r="K63" s="4" t="s">
        <v>1826</v>
      </c>
      <c r="L63" s="7">
        <v>38720</v>
      </c>
      <c r="M63" s="7"/>
      <c r="N63" s="7"/>
      <c r="O63" s="7" t="s">
        <v>252</v>
      </c>
      <c r="P63" s="7" t="s">
        <v>2173</v>
      </c>
      <c r="Q63" s="6">
        <v>45292</v>
      </c>
      <c r="R63" s="6">
        <v>45545</v>
      </c>
      <c r="S63" s="7" t="s">
        <v>2173</v>
      </c>
      <c r="T63" s="7" t="s">
        <v>28</v>
      </c>
      <c r="U63" s="44">
        <v>7300</v>
      </c>
    </row>
    <row r="64" spans="1:21" ht="18" hidden="1" x14ac:dyDescent="0.25">
      <c r="A64" s="4" t="s">
        <v>552</v>
      </c>
      <c r="B64" s="4" t="s">
        <v>25</v>
      </c>
      <c r="C64" s="4" t="s">
        <v>2229</v>
      </c>
      <c r="D64" s="4" t="s">
        <v>1126</v>
      </c>
      <c r="E64" s="4" t="s">
        <v>2061</v>
      </c>
      <c r="F64" s="4" t="s">
        <v>2470</v>
      </c>
      <c r="G64" s="4" t="s">
        <v>26</v>
      </c>
      <c r="H64" s="6">
        <v>28286</v>
      </c>
      <c r="I64" s="4" t="s">
        <v>2471</v>
      </c>
      <c r="J64" s="4" t="s">
        <v>2472</v>
      </c>
      <c r="K64" s="4" t="s">
        <v>1826</v>
      </c>
      <c r="L64" s="7">
        <v>38720</v>
      </c>
      <c r="M64" s="7" t="s">
        <v>2473</v>
      </c>
      <c r="N64" s="7"/>
      <c r="O64" s="7" t="s">
        <v>252</v>
      </c>
      <c r="P64" s="7" t="s">
        <v>2173</v>
      </c>
      <c r="Q64" s="6">
        <v>45292</v>
      </c>
      <c r="R64" s="6">
        <v>45545</v>
      </c>
      <c r="S64" s="7" t="s">
        <v>2173</v>
      </c>
      <c r="T64" s="7" t="s">
        <v>28</v>
      </c>
      <c r="U64" s="44">
        <v>7300</v>
      </c>
    </row>
    <row r="65" spans="1:21" ht="18" hidden="1" x14ac:dyDescent="0.25">
      <c r="A65" s="4" t="s">
        <v>557</v>
      </c>
      <c r="B65" s="4" t="s">
        <v>25</v>
      </c>
      <c r="C65" s="4" t="s">
        <v>2474</v>
      </c>
      <c r="D65" s="4" t="s">
        <v>2475</v>
      </c>
      <c r="E65" s="4" t="s">
        <v>1343</v>
      </c>
      <c r="F65" s="4" t="s">
        <v>2476</v>
      </c>
      <c r="G65" s="4" t="s">
        <v>26</v>
      </c>
      <c r="H65" s="6">
        <v>31574</v>
      </c>
      <c r="I65" s="4" t="s">
        <v>2477</v>
      </c>
      <c r="J65" s="4" t="s">
        <v>2478</v>
      </c>
      <c r="K65" s="4" t="s">
        <v>1826</v>
      </c>
      <c r="L65" s="7">
        <v>38720</v>
      </c>
      <c r="M65" s="7" t="s">
        <v>2479</v>
      </c>
      <c r="N65" s="7"/>
      <c r="O65" s="7" t="s">
        <v>252</v>
      </c>
      <c r="P65" s="7" t="s">
        <v>2173</v>
      </c>
      <c r="Q65" s="6">
        <v>45292</v>
      </c>
      <c r="R65" s="6">
        <v>45545</v>
      </c>
      <c r="S65" s="7" t="s">
        <v>2173</v>
      </c>
      <c r="T65" s="7" t="s">
        <v>28</v>
      </c>
      <c r="U65" s="44">
        <v>7300</v>
      </c>
    </row>
    <row r="66" spans="1:21" ht="18" hidden="1" x14ac:dyDescent="0.25">
      <c r="A66" s="4" t="s">
        <v>563</v>
      </c>
      <c r="B66" s="4" t="s">
        <v>25</v>
      </c>
      <c r="C66" s="4" t="s">
        <v>2480</v>
      </c>
      <c r="D66" s="4" t="s">
        <v>1434</v>
      </c>
      <c r="E66" s="4" t="s">
        <v>1047</v>
      </c>
      <c r="F66" s="4" t="s">
        <v>2481</v>
      </c>
      <c r="G66" s="4" t="s">
        <v>27</v>
      </c>
      <c r="H66" s="6">
        <v>25964</v>
      </c>
      <c r="I66" s="4" t="s">
        <v>2482</v>
      </c>
      <c r="J66" s="4" t="s">
        <v>2483</v>
      </c>
      <c r="K66" s="4" t="s">
        <v>2451</v>
      </c>
      <c r="L66" s="7">
        <v>38720</v>
      </c>
      <c r="M66" s="7" t="s">
        <v>2484</v>
      </c>
      <c r="N66" s="7"/>
      <c r="O66" s="7" t="s">
        <v>252</v>
      </c>
      <c r="P66" s="7" t="s">
        <v>2173</v>
      </c>
      <c r="Q66" s="6">
        <v>45292</v>
      </c>
      <c r="R66" s="6">
        <v>45545</v>
      </c>
      <c r="S66" s="7" t="s">
        <v>2173</v>
      </c>
      <c r="T66" s="7" t="s">
        <v>28</v>
      </c>
      <c r="U66" s="44">
        <v>7300</v>
      </c>
    </row>
    <row r="67" spans="1:21" ht="18" hidden="1" x14ac:dyDescent="0.25">
      <c r="A67" s="4" t="s">
        <v>570</v>
      </c>
      <c r="B67" s="4" t="s">
        <v>25</v>
      </c>
      <c r="C67" s="4" t="s">
        <v>2485</v>
      </c>
      <c r="D67" s="4" t="s">
        <v>1251</v>
      </c>
      <c r="E67" s="4" t="s">
        <v>1083</v>
      </c>
      <c r="F67" s="4" t="s">
        <v>2486</v>
      </c>
      <c r="G67" s="4" t="s">
        <v>26</v>
      </c>
      <c r="H67" s="6">
        <v>28757</v>
      </c>
      <c r="I67" s="4" t="s">
        <v>2487</v>
      </c>
      <c r="J67" s="4" t="s">
        <v>2488</v>
      </c>
      <c r="K67" s="4" t="s">
        <v>1826</v>
      </c>
      <c r="L67" s="7">
        <v>38720</v>
      </c>
      <c r="M67" s="7" t="s">
        <v>2489</v>
      </c>
      <c r="N67" s="7"/>
      <c r="O67" s="7" t="s">
        <v>252</v>
      </c>
      <c r="P67" s="7" t="s">
        <v>2173</v>
      </c>
      <c r="Q67" s="6">
        <v>45292</v>
      </c>
      <c r="R67" s="6">
        <v>45545</v>
      </c>
      <c r="S67" s="7" t="s">
        <v>2173</v>
      </c>
      <c r="T67" s="7" t="s">
        <v>28</v>
      </c>
      <c r="U67" s="44">
        <v>7300</v>
      </c>
    </row>
    <row r="68" spans="1:21" ht="18" hidden="1" x14ac:dyDescent="0.25">
      <c r="A68" s="4" t="s">
        <v>577</v>
      </c>
      <c r="B68" s="4" t="s">
        <v>25</v>
      </c>
      <c r="C68" s="4" t="s">
        <v>1500</v>
      </c>
      <c r="D68" s="4" t="s">
        <v>1199</v>
      </c>
      <c r="E68" s="4" t="s">
        <v>1199</v>
      </c>
      <c r="F68" s="4" t="s">
        <v>2490</v>
      </c>
      <c r="G68" s="4" t="s">
        <v>27</v>
      </c>
      <c r="H68" s="6" t="s">
        <v>2491</v>
      </c>
      <c r="I68" s="4" t="s">
        <v>2492</v>
      </c>
      <c r="J68" s="4" t="s">
        <v>2493</v>
      </c>
      <c r="K68" s="4" t="s">
        <v>1590</v>
      </c>
      <c r="L68" s="7">
        <v>38708</v>
      </c>
      <c r="M68" s="7"/>
      <c r="N68" s="7"/>
      <c r="O68" s="7" t="s">
        <v>252</v>
      </c>
      <c r="P68" s="7" t="s">
        <v>2173</v>
      </c>
      <c r="Q68" s="6">
        <v>45292</v>
      </c>
      <c r="R68" s="6">
        <v>45545</v>
      </c>
      <c r="S68" s="7" t="s">
        <v>2173</v>
      </c>
      <c r="T68" s="7" t="s">
        <v>28</v>
      </c>
      <c r="U68" s="44">
        <v>7300</v>
      </c>
    </row>
    <row r="69" spans="1:21" ht="18" hidden="1" x14ac:dyDescent="0.25">
      <c r="A69" s="4" t="s">
        <v>581</v>
      </c>
      <c r="B69" s="4" t="s">
        <v>25</v>
      </c>
      <c r="C69" s="4" t="s">
        <v>2494</v>
      </c>
      <c r="D69" s="4" t="s">
        <v>2495</v>
      </c>
      <c r="E69" s="4" t="s">
        <v>1043</v>
      </c>
      <c r="F69" s="4" t="s">
        <v>2496</v>
      </c>
      <c r="G69" s="4" t="s">
        <v>27</v>
      </c>
      <c r="H69" s="6">
        <v>34012</v>
      </c>
      <c r="I69" s="4" t="s">
        <v>2497</v>
      </c>
      <c r="J69" s="4" t="s">
        <v>2498</v>
      </c>
      <c r="K69" s="4" t="s">
        <v>1590</v>
      </c>
      <c r="L69" s="7">
        <v>38708</v>
      </c>
      <c r="M69" s="7" t="s">
        <v>2499</v>
      </c>
      <c r="N69" s="7"/>
      <c r="O69" s="7" t="s">
        <v>252</v>
      </c>
      <c r="P69" s="7" t="s">
        <v>2173</v>
      </c>
      <c r="Q69" s="6">
        <v>45292</v>
      </c>
      <c r="R69" s="6">
        <v>45545</v>
      </c>
      <c r="S69" s="7" t="s">
        <v>2173</v>
      </c>
      <c r="T69" s="7" t="s">
        <v>28</v>
      </c>
      <c r="U69" s="44">
        <v>7300</v>
      </c>
    </row>
    <row r="70" spans="1:21" ht="18" hidden="1" x14ac:dyDescent="0.25">
      <c r="A70" s="4" t="s">
        <v>586</v>
      </c>
      <c r="B70" s="4" t="s">
        <v>25</v>
      </c>
      <c r="C70" s="4" t="s">
        <v>2397</v>
      </c>
      <c r="D70" s="4" t="s">
        <v>2500</v>
      </c>
      <c r="E70" s="4" t="s">
        <v>2501</v>
      </c>
      <c r="F70" s="4" t="s">
        <v>2502</v>
      </c>
      <c r="G70" s="4" t="s">
        <v>27</v>
      </c>
      <c r="H70" s="6">
        <v>29675</v>
      </c>
      <c r="I70" s="4" t="s">
        <v>2503</v>
      </c>
      <c r="J70" s="4" t="s">
        <v>2504</v>
      </c>
      <c r="K70" s="4" t="s">
        <v>1590</v>
      </c>
      <c r="L70" s="7">
        <v>38708</v>
      </c>
      <c r="M70" s="7" t="s">
        <v>2505</v>
      </c>
      <c r="N70" s="7"/>
      <c r="O70" s="7" t="s">
        <v>252</v>
      </c>
      <c r="P70" s="7" t="s">
        <v>2173</v>
      </c>
      <c r="Q70" s="6">
        <v>45292</v>
      </c>
      <c r="R70" s="6">
        <v>45545</v>
      </c>
      <c r="S70" s="7" t="s">
        <v>2173</v>
      </c>
      <c r="T70" s="7" t="s">
        <v>28</v>
      </c>
      <c r="U70" s="44">
        <v>7300</v>
      </c>
    </row>
    <row r="71" spans="1:21" ht="18" hidden="1" x14ac:dyDescent="0.25">
      <c r="A71" s="4" t="s">
        <v>592</v>
      </c>
      <c r="B71" s="4" t="s">
        <v>25</v>
      </c>
      <c r="C71" s="4" t="s">
        <v>1628</v>
      </c>
      <c r="D71" s="4" t="s">
        <v>1121</v>
      </c>
      <c r="E71" s="4" t="s">
        <v>1106</v>
      </c>
      <c r="F71" s="4" t="s">
        <v>2506</v>
      </c>
      <c r="G71" s="4" t="s">
        <v>27</v>
      </c>
      <c r="H71" s="6">
        <v>28127</v>
      </c>
      <c r="I71" s="4" t="s">
        <v>2507</v>
      </c>
      <c r="J71" s="4" t="s">
        <v>2508</v>
      </c>
      <c r="K71" s="4" t="s">
        <v>1590</v>
      </c>
      <c r="L71" s="7">
        <v>38708</v>
      </c>
      <c r="M71" s="7" t="s">
        <v>2509</v>
      </c>
      <c r="N71" s="7" t="s">
        <v>2510</v>
      </c>
      <c r="O71" s="7" t="s">
        <v>252</v>
      </c>
      <c r="P71" s="7" t="s">
        <v>2173</v>
      </c>
      <c r="Q71" s="6">
        <v>45292</v>
      </c>
      <c r="R71" s="6">
        <v>45545</v>
      </c>
      <c r="S71" s="7" t="s">
        <v>2173</v>
      </c>
      <c r="T71" s="7" t="s">
        <v>28</v>
      </c>
      <c r="U71" s="44">
        <v>7300</v>
      </c>
    </row>
    <row r="72" spans="1:21" ht="18" hidden="1" x14ac:dyDescent="0.25">
      <c r="A72" s="4" t="s">
        <v>599</v>
      </c>
      <c r="B72" s="4" t="s">
        <v>25</v>
      </c>
      <c r="C72" s="4" t="s">
        <v>2511</v>
      </c>
      <c r="D72" s="4" t="s">
        <v>2512</v>
      </c>
      <c r="E72" s="4" t="s">
        <v>1647</v>
      </c>
      <c r="F72" s="4" t="s">
        <v>2513</v>
      </c>
      <c r="G72" s="4" t="s">
        <v>26</v>
      </c>
      <c r="H72" s="6">
        <v>20635</v>
      </c>
      <c r="I72" s="4" t="s">
        <v>2514</v>
      </c>
      <c r="J72" s="4" t="s">
        <v>2515</v>
      </c>
      <c r="K72" s="4" t="s">
        <v>1590</v>
      </c>
      <c r="L72" s="7">
        <v>38708</v>
      </c>
      <c r="M72" s="7" t="s">
        <v>2516</v>
      </c>
      <c r="N72" s="7" t="s">
        <v>2517</v>
      </c>
      <c r="O72" s="7" t="s">
        <v>252</v>
      </c>
      <c r="P72" s="7" t="s">
        <v>2173</v>
      </c>
      <c r="Q72" s="6">
        <v>45292</v>
      </c>
      <c r="R72" s="6">
        <v>45545</v>
      </c>
      <c r="S72" s="7" t="s">
        <v>2173</v>
      </c>
      <c r="T72" s="7" t="s">
        <v>28</v>
      </c>
      <c r="U72" s="44">
        <v>7300</v>
      </c>
    </row>
    <row r="73" spans="1:21" ht="18" hidden="1" x14ac:dyDescent="0.25">
      <c r="A73" s="4" t="s">
        <v>605</v>
      </c>
      <c r="B73" s="4" t="s">
        <v>25</v>
      </c>
      <c r="C73" s="4" t="s">
        <v>2518</v>
      </c>
      <c r="D73" s="4" t="s">
        <v>1111</v>
      </c>
      <c r="E73" s="4" t="s">
        <v>1647</v>
      </c>
      <c r="F73" s="4" t="s">
        <v>2519</v>
      </c>
      <c r="G73" s="4" t="s">
        <v>27</v>
      </c>
      <c r="H73" s="6">
        <v>35315</v>
      </c>
      <c r="I73" s="4" t="s">
        <v>2520</v>
      </c>
      <c r="J73" s="4" t="s">
        <v>2521</v>
      </c>
      <c r="K73" s="4" t="s">
        <v>1590</v>
      </c>
      <c r="L73" s="7">
        <v>38708</v>
      </c>
      <c r="M73" s="7" t="s">
        <v>2522</v>
      </c>
      <c r="N73" s="7"/>
      <c r="O73" s="7" t="s">
        <v>252</v>
      </c>
      <c r="P73" s="7" t="s">
        <v>2173</v>
      </c>
      <c r="Q73" s="6">
        <v>45292</v>
      </c>
      <c r="R73" s="6">
        <v>45545</v>
      </c>
      <c r="S73" s="7" t="s">
        <v>2173</v>
      </c>
      <c r="T73" s="7" t="s">
        <v>28</v>
      </c>
      <c r="U73" s="44">
        <v>7300</v>
      </c>
    </row>
    <row r="74" spans="1:21" ht="18" hidden="1" x14ac:dyDescent="0.25">
      <c r="A74" s="4" t="s">
        <v>612</v>
      </c>
      <c r="B74" s="4" t="s">
        <v>25</v>
      </c>
      <c r="C74" s="4" t="s">
        <v>2523</v>
      </c>
      <c r="D74" s="4" t="s">
        <v>1647</v>
      </c>
      <c r="E74" s="4" t="s">
        <v>1647</v>
      </c>
      <c r="F74" s="4" t="s">
        <v>2524</v>
      </c>
      <c r="G74" s="4" t="s">
        <v>27</v>
      </c>
      <c r="H74" s="6">
        <v>33473</v>
      </c>
      <c r="I74" s="4" t="s">
        <v>2525</v>
      </c>
      <c r="J74" s="4" t="s">
        <v>2526</v>
      </c>
      <c r="K74" s="4" t="s">
        <v>1590</v>
      </c>
      <c r="L74" s="7">
        <v>38708</v>
      </c>
      <c r="M74" s="7" t="s">
        <v>2527</v>
      </c>
      <c r="N74" s="7" t="s">
        <v>2528</v>
      </c>
      <c r="O74" s="7" t="s">
        <v>252</v>
      </c>
      <c r="P74" s="7" t="s">
        <v>2173</v>
      </c>
      <c r="Q74" s="6">
        <v>45292</v>
      </c>
      <c r="R74" s="6">
        <v>45545</v>
      </c>
      <c r="S74" s="7" t="s">
        <v>2173</v>
      </c>
      <c r="T74" s="7" t="s">
        <v>28</v>
      </c>
      <c r="U74" s="44">
        <v>7300</v>
      </c>
    </row>
    <row r="75" spans="1:21" ht="18" hidden="1" x14ac:dyDescent="0.25">
      <c r="A75" s="4" t="s">
        <v>616</v>
      </c>
      <c r="B75" s="4" t="s">
        <v>25</v>
      </c>
      <c r="C75" s="4" t="s">
        <v>2529</v>
      </c>
      <c r="D75" s="4" t="s">
        <v>1348</v>
      </c>
      <c r="E75" s="4" t="s">
        <v>1348</v>
      </c>
      <c r="F75" s="4" t="s">
        <v>2530</v>
      </c>
      <c r="G75" s="4" t="s">
        <v>27</v>
      </c>
      <c r="H75" s="6">
        <v>19553</v>
      </c>
      <c r="I75" s="4" t="s">
        <v>2531</v>
      </c>
      <c r="J75" s="4" t="s">
        <v>2532</v>
      </c>
      <c r="K75" s="4" t="s">
        <v>2172</v>
      </c>
      <c r="L75" s="7">
        <v>38700</v>
      </c>
      <c r="M75" s="7" t="s">
        <v>2533</v>
      </c>
      <c r="N75" s="7" t="s">
        <v>2534</v>
      </c>
      <c r="O75" s="7" t="s">
        <v>252</v>
      </c>
      <c r="P75" s="7" t="s">
        <v>2173</v>
      </c>
      <c r="Q75" s="6">
        <v>45292</v>
      </c>
      <c r="R75" s="6">
        <v>45545</v>
      </c>
      <c r="S75" s="7" t="s">
        <v>2173</v>
      </c>
      <c r="T75" s="7" t="s">
        <v>28</v>
      </c>
      <c r="U75" s="44">
        <v>7300</v>
      </c>
    </row>
    <row r="76" spans="1:21" ht="18" hidden="1" x14ac:dyDescent="0.25">
      <c r="A76" s="4" t="s">
        <v>621</v>
      </c>
      <c r="B76" s="4" t="s">
        <v>25</v>
      </c>
      <c r="C76" s="4" t="s">
        <v>1143</v>
      </c>
      <c r="D76" s="4" t="s">
        <v>2535</v>
      </c>
      <c r="E76" s="4" t="s">
        <v>1763</v>
      </c>
      <c r="F76" s="4" t="s">
        <v>2536</v>
      </c>
      <c r="G76" s="4" t="s">
        <v>27</v>
      </c>
      <c r="H76" s="6">
        <v>31675</v>
      </c>
      <c r="I76" s="4" t="s">
        <v>2537</v>
      </c>
      <c r="J76" s="4" t="s">
        <v>2538</v>
      </c>
      <c r="K76" s="4" t="s">
        <v>2172</v>
      </c>
      <c r="L76" s="7">
        <v>38705</v>
      </c>
      <c r="M76" s="7" t="s">
        <v>2539</v>
      </c>
      <c r="N76" s="7"/>
      <c r="O76" s="7" t="s">
        <v>252</v>
      </c>
      <c r="P76" s="7" t="s">
        <v>2173</v>
      </c>
      <c r="Q76" s="6">
        <v>45292</v>
      </c>
      <c r="R76" s="6">
        <v>45545</v>
      </c>
      <c r="S76" s="7" t="s">
        <v>2173</v>
      </c>
      <c r="T76" s="7" t="s">
        <v>28</v>
      </c>
      <c r="U76" s="44">
        <v>7300</v>
      </c>
    </row>
    <row r="77" spans="1:21" ht="18" hidden="1" x14ac:dyDescent="0.25">
      <c r="A77" s="4" t="s">
        <v>626</v>
      </c>
      <c r="B77" s="4" t="s">
        <v>25</v>
      </c>
      <c r="C77" s="4" t="s">
        <v>1155</v>
      </c>
      <c r="D77" s="4" t="s">
        <v>2540</v>
      </c>
      <c r="E77" s="4" t="s">
        <v>1160</v>
      </c>
      <c r="F77" s="4" t="s">
        <v>2541</v>
      </c>
      <c r="G77" s="4" t="s">
        <v>27</v>
      </c>
      <c r="H77" s="6">
        <v>28430</v>
      </c>
      <c r="I77" s="4" t="s">
        <v>2542</v>
      </c>
      <c r="J77" s="4" t="s">
        <v>2543</v>
      </c>
      <c r="K77" s="4" t="s">
        <v>1572</v>
      </c>
      <c r="L77" s="7">
        <v>38700</v>
      </c>
      <c r="M77" s="7" t="s">
        <v>2544</v>
      </c>
      <c r="N77" s="7"/>
      <c r="O77" s="7" t="s">
        <v>252</v>
      </c>
      <c r="P77" s="7" t="s">
        <v>2173</v>
      </c>
      <c r="Q77" s="6">
        <v>45292</v>
      </c>
      <c r="R77" s="6">
        <v>45545</v>
      </c>
      <c r="S77" s="7" t="s">
        <v>2173</v>
      </c>
      <c r="T77" s="7" t="s">
        <v>28</v>
      </c>
      <c r="U77" s="44">
        <v>7300</v>
      </c>
    </row>
    <row r="78" spans="1:21" ht="18" hidden="1" x14ac:dyDescent="0.25">
      <c r="A78" s="4" t="s">
        <v>631</v>
      </c>
      <c r="B78" s="4" t="s">
        <v>25</v>
      </c>
      <c r="C78" s="4" t="s">
        <v>2545</v>
      </c>
      <c r="D78" s="4" t="s">
        <v>2224</v>
      </c>
      <c r="E78" s="4" t="s">
        <v>1243</v>
      </c>
      <c r="F78" s="4" t="s">
        <v>2546</v>
      </c>
      <c r="G78" s="4" t="s">
        <v>26</v>
      </c>
      <c r="H78" s="6">
        <v>26082</v>
      </c>
      <c r="I78" s="4" t="s">
        <v>2547</v>
      </c>
      <c r="J78" s="4" t="s">
        <v>2548</v>
      </c>
      <c r="K78" s="4" t="s">
        <v>1572</v>
      </c>
      <c r="L78" s="7">
        <v>38700</v>
      </c>
      <c r="M78" s="7" t="s">
        <v>2549</v>
      </c>
      <c r="N78" s="7"/>
      <c r="O78" s="7" t="s">
        <v>252</v>
      </c>
      <c r="P78" s="7" t="s">
        <v>2173</v>
      </c>
      <c r="Q78" s="6">
        <v>45292</v>
      </c>
      <c r="R78" s="6">
        <v>45545</v>
      </c>
      <c r="S78" s="7" t="s">
        <v>2173</v>
      </c>
      <c r="T78" s="7" t="s">
        <v>28</v>
      </c>
      <c r="U78" s="44">
        <v>7300</v>
      </c>
    </row>
    <row r="79" spans="1:21" ht="18" hidden="1" x14ac:dyDescent="0.25">
      <c r="A79" s="4" t="s">
        <v>637</v>
      </c>
      <c r="B79" s="4" t="s">
        <v>25</v>
      </c>
      <c r="C79" s="4" t="s">
        <v>2174</v>
      </c>
      <c r="D79" s="4" t="s">
        <v>2550</v>
      </c>
      <c r="E79" s="4" t="s">
        <v>2550</v>
      </c>
      <c r="F79" s="4" t="s">
        <v>2551</v>
      </c>
      <c r="G79" s="4" t="s">
        <v>27</v>
      </c>
      <c r="H79" s="6">
        <v>32987</v>
      </c>
      <c r="I79" s="4" t="s">
        <v>2552</v>
      </c>
      <c r="J79" s="4" t="s">
        <v>2553</v>
      </c>
      <c r="K79" s="4" t="s">
        <v>1572</v>
      </c>
      <c r="L79" s="7">
        <v>38700</v>
      </c>
      <c r="M79" s="7"/>
      <c r="N79" s="7"/>
      <c r="O79" s="7" t="s">
        <v>252</v>
      </c>
      <c r="P79" s="7" t="s">
        <v>2173</v>
      </c>
      <c r="Q79" s="6">
        <v>45292</v>
      </c>
      <c r="R79" s="6">
        <v>45545</v>
      </c>
      <c r="S79" s="7" t="s">
        <v>2173</v>
      </c>
      <c r="T79" s="7" t="s">
        <v>28</v>
      </c>
      <c r="U79" s="44">
        <v>7300</v>
      </c>
    </row>
    <row r="80" spans="1:21" ht="18" hidden="1" x14ac:dyDescent="0.25">
      <c r="A80" s="4" t="s">
        <v>642</v>
      </c>
      <c r="B80" s="4" t="s">
        <v>25</v>
      </c>
      <c r="C80" s="4" t="s">
        <v>2554</v>
      </c>
      <c r="D80" s="4" t="s">
        <v>1896</v>
      </c>
      <c r="E80" s="4" t="s">
        <v>1462</v>
      </c>
      <c r="F80" s="4" t="s">
        <v>2555</v>
      </c>
      <c r="G80" s="4" t="s">
        <v>27</v>
      </c>
      <c r="H80" s="6">
        <v>22844</v>
      </c>
      <c r="I80" s="4" t="s">
        <v>2556</v>
      </c>
      <c r="J80" s="4" t="s">
        <v>2557</v>
      </c>
      <c r="K80" s="4" t="s">
        <v>1572</v>
      </c>
      <c r="L80" s="7">
        <v>38700</v>
      </c>
      <c r="M80" s="7"/>
      <c r="N80" s="7"/>
      <c r="O80" s="7" t="s">
        <v>252</v>
      </c>
      <c r="P80" s="7" t="s">
        <v>2173</v>
      </c>
      <c r="Q80" s="6">
        <v>45292</v>
      </c>
      <c r="R80" s="6">
        <v>45545</v>
      </c>
      <c r="S80" s="7" t="s">
        <v>2173</v>
      </c>
      <c r="T80" s="7" t="s">
        <v>28</v>
      </c>
      <c r="U80" s="44">
        <v>7300</v>
      </c>
    </row>
    <row r="81" spans="1:21" ht="18" hidden="1" x14ac:dyDescent="0.25">
      <c r="A81" s="4" t="s">
        <v>645</v>
      </c>
      <c r="B81" s="4" t="s">
        <v>25</v>
      </c>
      <c r="C81" s="4" t="s">
        <v>1087</v>
      </c>
      <c r="D81" s="4" t="s">
        <v>1052</v>
      </c>
      <c r="E81" s="4" t="s">
        <v>2558</v>
      </c>
      <c r="F81" s="4" t="s">
        <v>2559</v>
      </c>
      <c r="G81" s="4" t="s">
        <v>26</v>
      </c>
      <c r="H81" s="6">
        <v>18391</v>
      </c>
      <c r="I81" s="4" t="s">
        <v>2560</v>
      </c>
      <c r="J81" s="4" t="s">
        <v>2561</v>
      </c>
      <c r="K81" s="4" t="s">
        <v>1572</v>
      </c>
      <c r="L81" s="7">
        <v>38700</v>
      </c>
      <c r="M81" s="7" t="s">
        <v>2562</v>
      </c>
      <c r="N81" s="7"/>
      <c r="O81" s="7" t="s">
        <v>252</v>
      </c>
      <c r="P81" s="7" t="s">
        <v>2173</v>
      </c>
      <c r="Q81" s="6">
        <v>45292</v>
      </c>
      <c r="R81" s="6">
        <v>45545</v>
      </c>
      <c r="S81" s="7" t="s">
        <v>2173</v>
      </c>
      <c r="T81" s="7" t="s">
        <v>28</v>
      </c>
      <c r="U81" s="44">
        <v>7300</v>
      </c>
    </row>
    <row r="82" spans="1:21" ht="18" hidden="1" x14ac:dyDescent="0.25">
      <c r="A82" s="4" t="s">
        <v>648</v>
      </c>
      <c r="B82" s="45" t="s">
        <v>25</v>
      </c>
      <c r="C82" s="4" t="s">
        <v>1197</v>
      </c>
      <c r="D82" s="4" t="s">
        <v>2563</v>
      </c>
      <c r="E82" s="4" t="s">
        <v>2564</v>
      </c>
      <c r="F82" s="4" t="s">
        <v>2565</v>
      </c>
      <c r="G82" s="45" t="s">
        <v>27</v>
      </c>
      <c r="H82" s="46">
        <v>32464</v>
      </c>
      <c r="I82" s="47" t="s">
        <v>2566</v>
      </c>
      <c r="J82" s="4" t="s">
        <v>2567</v>
      </c>
      <c r="K82" s="45" t="s">
        <v>1572</v>
      </c>
      <c r="L82" s="48">
        <v>38700</v>
      </c>
      <c r="M82" s="48" t="s">
        <v>2568</v>
      </c>
      <c r="N82" s="49"/>
      <c r="O82" s="48" t="s">
        <v>252</v>
      </c>
      <c r="P82" s="48" t="s">
        <v>2173</v>
      </c>
      <c r="Q82" s="50">
        <v>45292</v>
      </c>
      <c r="R82" s="50">
        <v>45545</v>
      </c>
      <c r="S82" s="48" t="s">
        <v>2173</v>
      </c>
      <c r="T82" s="48" t="s">
        <v>28</v>
      </c>
      <c r="U82" s="51">
        <v>7300</v>
      </c>
    </row>
    <row r="83" spans="1:21" ht="18" hidden="1" x14ac:dyDescent="0.25">
      <c r="A83" s="4" t="s">
        <v>652</v>
      </c>
      <c r="B83" s="45" t="s">
        <v>25</v>
      </c>
      <c r="C83" s="4" t="s">
        <v>2569</v>
      </c>
      <c r="D83" s="4" t="s">
        <v>1569</v>
      </c>
      <c r="E83" s="4" t="s">
        <v>1183</v>
      </c>
      <c r="F83" s="4" t="s">
        <v>2570</v>
      </c>
      <c r="G83" s="45" t="s">
        <v>27</v>
      </c>
      <c r="H83" s="52">
        <v>38606</v>
      </c>
      <c r="I83" s="4" t="s">
        <v>2571</v>
      </c>
      <c r="J83" s="4" t="s">
        <v>2567</v>
      </c>
      <c r="K83" s="45" t="s">
        <v>1572</v>
      </c>
      <c r="L83" s="48">
        <v>38700</v>
      </c>
      <c r="M83" s="42" t="s">
        <v>2572</v>
      </c>
      <c r="N83" s="53"/>
      <c r="O83" s="48" t="s">
        <v>252</v>
      </c>
      <c r="P83" s="48" t="s">
        <v>2173</v>
      </c>
      <c r="Q83" s="50">
        <v>45292</v>
      </c>
      <c r="R83" s="50">
        <v>45545</v>
      </c>
      <c r="S83" s="48" t="s">
        <v>2173</v>
      </c>
      <c r="T83" s="48" t="s">
        <v>28</v>
      </c>
      <c r="U83" s="51">
        <v>7300</v>
      </c>
    </row>
    <row r="84" spans="1:21" ht="18" hidden="1" x14ac:dyDescent="0.25">
      <c r="A84" s="4" t="s">
        <v>654</v>
      </c>
      <c r="B84" s="45" t="s">
        <v>25</v>
      </c>
      <c r="C84" s="4" t="s">
        <v>2573</v>
      </c>
      <c r="D84" s="4" t="s">
        <v>2574</v>
      </c>
      <c r="E84" s="4" t="s">
        <v>1210</v>
      </c>
      <c r="F84" s="4" t="s">
        <v>2575</v>
      </c>
      <c r="G84" s="45" t="s">
        <v>27</v>
      </c>
      <c r="H84" s="52">
        <v>26567</v>
      </c>
      <c r="I84" s="4" t="s">
        <v>2576</v>
      </c>
      <c r="J84" s="4" t="s">
        <v>2577</v>
      </c>
      <c r="K84" s="45" t="s">
        <v>1572</v>
      </c>
      <c r="L84" s="48">
        <v>38700</v>
      </c>
      <c r="M84" s="42" t="s">
        <v>2578</v>
      </c>
      <c r="N84" s="53"/>
      <c r="O84" s="48" t="s">
        <v>252</v>
      </c>
      <c r="P84" s="48" t="s">
        <v>2173</v>
      </c>
      <c r="Q84" s="50">
        <v>45292</v>
      </c>
      <c r="R84" s="50">
        <v>45545</v>
      </c>
      <c r="S84" s="48" t="s">
        <v>2173</v>
      </c>
      <c r="T84" s="48" t="s">
        <v>28</v>
      </c>
      <c r="U84" s="51">
        <v>7300</v>
      </c>
    </row>
    <row r="85" spans="1:21" ht="18" hidden="1" x14ac:dyDescent="0.25">
      <c r="A85" s="4" t="s">
        <v>658</v>
      </c>
      <c r="B85" s="45" t="s">
        <v>25</v>
      </c>
      <c r="C85" s="4" t="s">
        <v>2579</v>
      </c>
      <c r="D85" s="4" t="s">
        <v>2580</v>
      </c>
      <c r="E85" s="4" t="s">
        <v>1093</v>
      </c>
      <c r="F85" s="4" t="s">
        <v>2581</v>
      </c>
      <c r="G85" s="45" t="s">
        <v>27</v>
      </c>
      <c r="H85" s="52">
        <v>34860</v>
      </c>
      <c r="I85" s="4" t="s">
        <v>2582</v>
      </c>
      <c r="J85" s="4" t="s">
        <v>2583</v>
      </c>
      <c r="K85" s="45" t="s">
        <v>1572</v>
      </c>
      <c r="L85" s="48">
        <v>38700</v>
      </c>
      <c r="M85" s="42" t="s">
        <v>2584</v>
      </c>
      <c r="N85" s="53"/>
      <c r="O85" s="48" t="s">
        <v>252</v>
      </c>
      <c r="P85" s="48" t="s">
        <v>2173</v>
      </c>
      <c r="Q85" s="50">
        <v>45292</v>
      </c>
      <c r="R85" s="50">
        <v>45545</v>
      </c>
      <c r="S85" s="48" t="s">
        <v>2173</v>
      </c>
      <c r="T85" s="48" t="s">
        <v>28</v>
      </c>
      <c r="U85" s="51">
        <v>7300</v>
      </c>
    </row>
    <row r="86" spans="1:21" ht="18" hidden="1" x14ac:dyDescent="0.25">
      <c r="A86" s="4" t="s">
        <v>662</v>
      </c>
      <c r="B86" s="45" t="s">
        <v>25</v>
      </c>
      <c r="C86" s="4" t="s">
        <v>1155</v>
      </c>
      <c r="D86" s="4" t="s">
        <v>2336</v>
      </c>
      <c r="E86" s="4" t="s">
        <v>1052</v>
      </c>
      <c r="F86" s="4" t="s">
        <v>2585</v>
      </c>
      <c r="G86" s="45" t="s">
        <v>27</v>
      </c>
      <c r="H86" s="52">
        <v>32833</v>
      </c>
      <c r="I86" s="4" t="s">
        <v>2586</v>
      </c>
      <c r="J86" s="4" t="s">
        <v>2587</v>
      </c>
      <c r="K86" s="45" t="s">
        <v>1572</v>
      </c>
      <c r="L86" s="48">
        <v>38700</v>
      </c>
      <c r="M86" s="42" t="s">
        <v>2588</v>
      </c>
      <c r="N86" s="53"/>
      <c r="O86" s="48" t="s">
        <v>252</v>
      </c>
      <c r="P86" s="48" t="s">
        <v>2173</v>
      </c>
      <c r="Q86" s="50">
        <v>45292</v>
      </c>
      <c r="R86" s="50">
        <v>45545</v>
      </c>
      <c r="S86" s="48" t="s">
        <v>2173</v>
      </c>
      <c r="T86" s="48" t="s">
        <v>28</v>
      </c>
      <c r="U86" s="51">
        <v>7300</v>
      </c>
    </row>
    <row r="87" spans="1:21" ht="18" hidden="1" x14ac:dyDescent="0.25">
      <c r="A87" s="4" t="s">
        <v>667</v>
      </c>
      <c r="B87" s="45" t="s">
        <v>25</v>
      </c>
      <c r="C87" s="4" t="s">
        <v>2196</v>
      </c>
      <c r="D87" s="4" t="s">
        <v>1393</v>
      </c>
      <c r="E87" s="4" t="s">
        <v>1194</v>
      </c>
      <c r="F87" s="4" t="s">
        <v>2589</v>
      </c>
      <c r="G87" s="45" t="s">
        <v>27</v>
      </c>
      <c r="H87" s="52">
        <v>31044</v>
      </c>
      <c r="I87" s="4" t="s">
        <v>2590</v>
      </c>
      <c r="J87" s="4" t="s">
        <v>2591</v>
      </c>
      <c r="K87" s="45" t="s">
        <v>1572</v>
      </c>
      <c r="L87" s="48">
        <v>38700</v>
      </c>
      <c r="M87" s="42" t="s">
        <v>2592</v>
      </c>
      <c r="N87" s="53"/>
      <c r="O87" s="48" t="s">
        <v>252</v>
      </c>
      <c r="P87" s="48" t="s">
        <v>2173</v>
      </c>
      <c r="Q87" s="50">
        <v>45292</v>
      </c>
      <c r="R87" s="50">
        <v>45545</v>
      </c>
      <c r="S87" s="48" t="s">
        <v>2173</v>
      </c>
      <c r="T87" s="48" t="s">
        <v>28</v>
      </c>
      <c r="U87" s="51">
        <v>7300</v>
      </c>
    </row>
    <row r="88" spans="1:21" ht="18" hidden="1" x14ac:dyDescent="0.25">
      <c r="A88" s="4" t="s">
        <v>672</v>
      </c>
      <c r="B88" s="45" t="s">
        <v>25</v>
      </c>
      <c r="C88" s="4" t="s">
        <v>2593</v>
      </c>
      <c r="D88" s="4" t="s">
        <v>2175</v>
      </c>
      <c r="E88" s="4" t="s">
        <v>2224</v>
      </c>
      <c r="F88" s="4" t="s">
        <v>2594</v>
      </c>
      <c r="G88" s="45" t="s">
        <v>27</v>
      </c>
      <c r="H88" s="52">
        <v>32189</v>
      </c>
      <c r="I88" s="4" t="s">
        <v>2595</v>
      </c>
      <c r="J88" s="4" t="s">
        <v>2596</v>
      </c>
      <c r="K88" s="45" t="s">
        <v>1572</v>
      </c>
      <c r="L88" s="48">
        <v>38700</v>
      </c>
      <c r="M88" s="42"/>
      <c r="N88" s="53"/>
      <c r="O88" s="48" t="s">
        <v>252</v>
      </c>
      <c r="P88" s="48" t="s">
        <v>2173</v>
      </c>
      <c r="Q88" s="50">
        <v>45292</v>
      </c>
      <c r="R88" s="50">
        <v>45545</v>
      </c>
      <c r="S88" s="48" t="s">
        <v>2173</v>
      </c>
      <c r="T88" s="48" t="s">
        <v>28</v>
      </c>
      <c r="U88" s="51">
        <v>7300</v>
      </c>
    </row>
    <row r="89" spans="1:21" ht="18" hidden="1" x14ac:dyDescent="0.25">
      <c r="A89" s="4" t="s">
        <v>676</v>
      </c>
      <c r="B89" s="45" t="s">
        <v>25</v>
      </c>
      <c r="C89" s="4" t="s">
        <v>1197</v>
      </c>
      <c r="D89" s="4" t="s">
        <v>1052</v>
      </c>
      <c r="E89" s="4" t="s">
        <v>2175</v>
      </c>
      <c r="F89" s="4" t="s">
        <v>2597</v>
      </c>
      <c r="G89" s="45" t="s">
        <v>27</v>
      </c>
      <c r="H89" s="52">
        <v>30424</v>
      </c>
      <c r="I89" s="4" t="s">
        <v>2598</v>
      </c>
      <c r="J89" s="4" t="s">
        <v>2599</v>
      </c>
      <c r="K89" s="45" t="s">
        <v>1572</v>
      </c>
      <c r="L89" s="48">
        <v>38700</v>
      </c>
      <c r="M89" s="42" t="s">
        <v>2600</v>
      </c>
      <c r="N89" s="53"/>
      <c r="O89" s="48" t="s">
        <v>252</v>
      </c>
      <c r="P89" s="48" t="s">
        <v>2173</v>
      </c>
      <c r="Q89" s="50">
        <v>45292</v>
      </c>
      <c r="R89" s="50">
        <v>45545</v>
      </c>
      <c r="S89" s="48" t="s">
        <v>2173</v>
      </c>
      <c r="T89" s="48" t="s">
        <v>28</v>
      </c>
      <c r="U89" s="51">
        <v>7300</v>
      </c>
    </row>
    <row r="90" spans="1:21" ht="18" hidden="1" x14ac:dyDescent="0.25">
      <c r="A90" s="4" t="s">
        <v>682</v>
      </c>
      <c r="B90" s="45" t="s">
        <v>25</v>
      </c>
      <c r="C90" s="4" t="s">
        <v>2601</v>
      </c>
      <c r="D90" s="4" t="s">
        <v>2438</v>
      </c>
      <c r="E90" s="4" t="s">
        <v>2602</v>
      </c>
      <c r="F90" s="4" t="s">
        <v>2603</v>
      </c>
      <c r="G90" s="45" t="s">
        <v>27</v>
      </c>
      <c r="H90" s="52">
        <v>32731</v>
      </c>
      <c r="I90" s="4" t="s">
        <v>2604</v>
      </c>
      <c r="J90" s="4" t="s">
        <v>2605</v>
      </c>
      <c r="K90" s="45" t="s">
        <v>1522</v>
      </c>
      <c r="L90" s="42">
        <v>38725</v>
      </c>
      <c r="M90" s="42" t="s">
        <v>2606</v>
      </c>
      <c r="N90" s="53"/>
      <c r="O90" s="48" t="s">
        <v>252</v>
      </c>
      <c r="P90" s="48" t="s">
        <v>2173</v>
      </c>
      <c r="Q90" s="50">
        <v>45292</v>
      </c>
      <c r="R90" s="50">
        <v>45545</v>
      </c>
      <c r="S90" s="48" t="s">
        <v>2173</v>
      </c>
      <c r="T90" s="48" t="s">
        <v>28</v>
      </c>
      <c r="U90" s="51">
        <v>7300</v>
      </c>
    </row>
    <row r="91" spans="1:21" ht="18" x14ac:dyDescent="0.25">
      <c r="A91" s="4" t="s">
        <v>687</v>
      </c>
      <c r="B91" s="45" t="s">
        <v>25</v>
      </c>
      <c r="C91" s="4" t="s">
        <v>2607</v>
      </c>
      <c r="D91" s="4" t="s">
        <v>1700</v>
      </c>
      <c r="E91" s="4" t="s">
        <v>2608</v>
      </c>
      <c r="F91" s="4" t="s">
        <v>1701</v>
      </c>
      <c r="G91" s="45" t="s">
        <v>27</v>
      </c>
      <c r="H91" s="52">
        <v>20489</v>
      </c>
      <c r="I91" s="4" t="s">
        <v>2609</v>
      </c>
      <c r="J91" s="4" t="s">
        <v>2610</v>
      </c>
      <c r="K91" s="45" t="s">
        <v>2194</v>
      </c>
      <c r="L91" s="42">
        <v>38710</v>
      </c>
      <c r="M91" s="42" t="s">
        <v>2195</v>
      </c>
      <c r="N91" s="53"/>
      <c r="O91" s="48" t="s">
        <v>252</v>
      </c>
      <c r="P91" s="48" t="s">
        <v>2173</v>
      </c>
      <c r="Q91" s="50">
        <v>45292</v>
      </c>
      <c r="R91" s="50">
        <v>45545</v>
      </c>
      <c r="S91" s="48" t="s">
        <v>2173</v>
      </c>
      <c r="T91" s="48" t="s">
        <v>28</v>
      </c>
      <c r="U91" s="51">
        <v>7300</v>
      </c>
    </row>
    <row r="92" spans="1:21" ht="18" hidden="1" x14ac:dyDescent="0.25">
      <c r="A92" s="4" t="s">
        <v>692</v>
      </c>
      <c r="B92" s="45" t="s">
        <v>25</v>
      </c>
      <c r="C92" s="4" t="s">
        <v>1500</v>
      </c>
      <c r="D92" s="4" t="s">
        <v>1194</v>
      </c>
      <c r="E92" s="4" t="s">
        <v>1052</v>
      </c>
      <c r="F92" s="4" t="s">
        <v>2611</v>
      </c>
      <c r="G92" s="45" t="s">
        <v>27</v>
      </c>
      <c r="H92" s="52">
        <v>26596</v>
      </c>
      <c r="I92" s="4" t="s">
        <v>2612</v>
      </c>
      <c r="J92" s="4" t="s">
        <v>2613</v>
      </c>
      <c r="K92" s="45" t="s">
        <v>1572</v>
      </c>
      <c r="L92" s="48">
        <v>38700</v>
      </c>
      <c r="M92" s="42"/>
      <c r="N92" s="53"/>
      <c r="O92" s="48" t="s">
        <v>252</v>
      </c>
      <c r="P92" s="48" t="s">
        <v>2173</v>
      </c>
      <c r="Q92" s="50">
        <v>45292</v>
      </c>
      <c r="R92" s="50">
        <v>45545</v>
      </c>
      <c r="S92" s="48" t="s">
        <v>2173</v>
      </c>
      <c r="T92" s="48" t="s">
        <v>28</v>
      </c>
      <c r="U92" s="51">
        <v>7300</v>
      </c>
    </row>
    <row r="93" spans="1:21" ht="18" hidden="1" x14ac:dyDescent="0.25">
      <c r="A93" s="4" t="s">
        <v>696</v>
      </c>
      <c r="B93" s="45" t="s">
        <v>25</v>
      </c>
      <c r="C93" s="4" t="s">
        <v>2614</v>
      </c>
      <c r="D93" s="4" t="s">
        <v>2615</v>
      </c>
      <c r="E93" s="4" t="s">
        <v>2180</v>
      </c>
      <c r="F93" s="4" t="s">
        <v>2616</v>
      </c>
      <c r="G93" s="45" t="s">
        <v>27</v>
      </c>
      <c r="H93" s="52">
        <v>32875</v>
      </c>
      <c r="I93" s="4" t="s">
        <v>2617</v>
      </c>
      <c r="J93" s="4" t="s">
        <v>2618</v>
      </c>
      <c r="K93" s="45" t="s">
        <v>2619</v>
      </c>
      <c r="L93" s="42">
        <v>38706</v>
      </c>
      <c r="M93" s="42" t="s">
        <v>2620</v>
      </c>
      <c r="N93" s="53"/>
      <c r="O93" s="48" t="s">
        <v>252</v>
      </c>
      <c r="P93" s="48" t="s">
        <v>2173</v>
      </c>
      <c r="Q93" s="50">
        <v>45292</v>
      </c>
      <c r="R93" s="50">
        <v>45545</v>
      </c>
      <c r="S93" s="48" t="s">
        <v>2173</v>
      </c>
      <c r="T93" s="48" t="s">
        <v>28</v>
      </c>
      <c r="U93" s="51">
        <v>7300</v>
      </c>
    </row>
    <row r="94" spans="1:21" s="49" customFormat="1" ht="18" hidden="1" x14ac:dyDescent="0.25">
      <c r="A94" s="4" t="s">
        <v>700</v>
      </c>
      <c r="B94" s="45" t="s">
        <v>25</v>
      </c>
      <c r="C94" s="4" t="s">
        <v>1971</v>
      </c>
      <c r="D94" s="4" t="s">
        <v>1277</v>
      </c>
      <c r="E94" s="4" t="s">
        <v>1210</v>
      </c>
      <c r="F94" s="4" t="s">
        <v>2621</v>
      </c>
      <c r="G94" s="45" t="s">
        <v>27</v>
      </c>
      <c r="H94" s="52">
        <v>34484</v>
      </c>
      <c r="I94" s="4" t="s">
        <v>2622</v>
      </c>
      <c r="J94" s="4" t="s">
        <v>2623</v>
      </c>
      <c r="K94" s="45" t="s">
        <v>1503</v>
      </c>
      <c r="L94" s="42">
        <v>38713</v>
      </c>
      <c r="M94" s="42" t="s">
        <v>2624</v>
      </c>
      <c r="N94" s="53"/>
      <c r="O94" s="48" t="s">
        <v>252</v>
      </c>
      <c r="P94" s="48" t="s">
        <v>2173</v>
      </c>
      <c r="Q94" s="50">
        <v>45292</v>
      </c>
      <c r="R94" s="50">
        <v>45545</v>
      </c>
      <c r="S94" s="48" t="s">
        <v>2173</v>
      </c>
      <c r="T94" s="48" t="s">
        <v>28</v>
      </c>
      <c r="U94" s="51">
        <v>7300</v>
      </c>
    </row>
    <row r="95" spans="1:21" ht="18" hidden="1" x14ac:dyDescent="0.25">
      <c r="A95" s="4" t="s">
        <v>704</v>
      </c>
      <c r="B95" s="45" t="s">
        <v>25</v>
      </c>
      <c r="C95" s="4" t="s">
        <v>2349</v>
      </c>
      <c r="D95" s="4" t="s">
        <v>1540</v>
      </c>
      <c r="E95" s="4" t="s">
        <v>1084</v>
      </c>
      <c r="F95" s="4" t="s">
        <v>2625</v>
      </c>
      <c r="G95" s="45" t="s">
        <v>27</v>
      </c>
      <c r="H95" s="52">
        <v>33817</v>
      </c>
      <c r="I95" s="4" t="s">
        <v>2626</v>
      </c>
      <c r="J95" s="4" t="s">
        <v>2627</v>
      </c>
      <c r="K95" s="45" t="s">
        <v>2628</v>
      </c>
      <c r="L95" s="42">
        <v>38717</v>
      </c>
      <c r="M95" s="42" t="s">
        <v>2629</v>
      </c>
      <c r="N95" s="53"/>
      <c r="O95" s="48" t="s">
        <v>252</v>
      </c>
      <c r="P95" s="48" t="s">
        <v>2173</v>
      </c>
      <c r="Q95" s="50">
        <v>45292</v>
      </c>
      <c r="R95" s="50">
        <v>45545</v>
      </c>
      <c r="S95" s="48" t="s">
        <v>2173</v>
      </c>
      <c r="T95" s="48" t="s">
        <v>28</v>
      </c>
      <c r="U95" s="51">
        <v>7300</v>
      </c>
    </row>
    <row r="96" spans="1:21" ht="18" hidden="1" x14ac:dyDescent="0.25">
      <c r="A96" s="4" t="s">
        <v>709</v>
      </c>
      <c r="B96" s="45" t="s">
        <v>25</v>
      </c>
      <c r="C96" s="4" t="s">
        <v>2630</v>
      </c>
      <c r="D96" s="4" t="s">
        <v>1126</v>
      </c>
      <c r="E96" s="4" t="s">
        <v>1890</v>
      </c>
      <c r="F96" s="4" t="s">
        <v>2631</v>
      </c>
      <c r="G96" s="45" t="s">
        <v>27</v>
      </c>
      <c r="H96" s="52">
        <v>34612</v>
      </c>
      <c r="I96" s="4" t="s">
        <v>2632</v>
      </c>
      <c r="J96" s="4" t="s">
        <v>2633</v>
      </c>
      <c r="K96" s="45" t="s">
        <v>2628</v>
      </c>
      <c r="L96" s="42">
        <v>38717</v>
      </c>
      <c r="M96" s="42" t="s">
        <v>2634</v>
      </c>
      <c r="N96" s="53"/>
      <c r="O96" s="48" t="s">
        <v>252</v>
      </c>
      <c r="P96" s="48" t="s">
        <v>2173</v>
      </c>
      <c r="Q96" s="50">
        <v>45292</v>
      </c>
      <c r="R96" s="50">
        <v>45545</v>
      </c>
      <c r="S96" s="48" t="s">
        <v>2173</v>
      </c>
      <c r="T96" s="48" t="s">
        <v>28</v>
      </c>
      <c r="U96" s="51">
        <v>7300</v>
      </c>
    </row>
    <row r="97" spans="1:21" ht="18" hidden="1" x14ac:dyDescent="0.25">
      <c r="A97" s="4" t="s">
        <v>714</v>
      </c>
      <c r="B97" s="45" t="s">
        <v>25</v>
      </c>
      <c r="C97" s="4" t="s">
        <v>2635</v>
      </c>
      <c r="D97" s="4" t="s">
        <v>1217</v>
      </c>
      <c r="E97" s="4" t="s">
        <v>1243</v>
      </c>
      <c r="F97" s="4" t="s">
        <v>2636</v>
      </c>
      <c r="G97" s="4" t="s">
        <v>26</v>
      </c>
      <c r="H97" s="52">
        <v>24224</v>
      </c>
      <c r="I97" s="4" t="s">
        <v>2637</v>
      </c>
      <c r="J97" s="4" t="s">
        <v>2638</v>
      </c>
      <c r="K97" s="4" t="s">
        <v>2628</v>
      </c>
      <c r="L97" s="42">
        <v>38717</v>
      </c>
      <c r="M97" s="42" t="s">
        <v>2639</v>
      </c>
      <c r="N97" s="53"/>
      <c r="O97" s="48" t="s">
        <v>252</v>
      </c>
      <c r="P97" s="48" t="s">
        <v>2173</v>
      </c>
      <c r="Q97" s="50">
        <v>45292</v>
      </c>
      <c r="R97" s="50">
        <v>45545</v>
      </c>
      <c r="S97" s="48" t="s">
        <v>2173</v>
      </c>
      <c r="T97" s="48" t="s">
        <v>28</v>
      </c>
      <c r="U97" s="51">
        <v>7300</v>
      </c>
    </row>
    <row r="98" spans="1:21" ht="18" hidden="1" x14ac:dyDescent="0.25">
      <c r="A98" s="4" t="s">
        <v>718</v>
      </c>
      <c r="B98" s="45" t="s">
        <v>25</v>
      </c>
      <c r="C98" s="4" t="s">
        <v>2640</v>
      </c>
      <c r="D98" s="4" t="s">
        <v>2641</v>
      </c>
      <c r="E98" s="4" t="s">
        <v>1514</v>
      </c>
      <c r="F98" s="4" t="s">
        <v>2642</v>
      </c>
      <c r="G98" s="4" t="s">
        <v>26</v>
      </c>
      <c r="H98" s="52">
        <v>20697</v>
      </c>
      <c r="I98" s="4" t="s">
        <v>2643</v>
      </c>
      <c r="J98" s="4" t="s">
        <v>2644</v>
      </c>
      <c r="K98" s="4" t="s">
        <v>1522</v>
      </c>
      <c r="L98" s="42">
        <v>38725</v>
      </c>
      <c r="M98" s="42" t="s">
        <v>2645</v>
      </c>
      <c r="N98" s="53"/>
      <c r="O98" s="48" t="s">
        <v>252</v>
      </c>
      <c r="P98" s="48" t="s">
        <v>2173</v>
      </c>
      <c r="Q98" s="50">
        <v>45292</v>
      </c>
      <c r="R98" s="50">
        <v>45545</v>
      </c>
      <c r="S98" s="48" t="s">
        <v>2173</v>
      </c>
      <c r="T98" s="48" t="s">
        <v>28</v>
      </c>
      <c r="U98" s="51">
        <v>7300</v>
      </c>
    </row>
    <row r="99" spans="1:21" ht="18" hidden="1" x14ac:dyDescent="0.25">
      <c r="A99" s="4" t="s">
        <v>721</v>
      </c>
      <c r="B99" s="45" t="s">
        <v>25</v>
      </c>
      <c r="C99" s="4" t="s">
        <v>1453</v>
      </c>
      <c r="D99" s="4" t="s">
        <v>1447</v>
      </c>
      <c r="E99" s="4" t="s">
        <v>1218</v>
      </c>
      <c r="F99" s="4" t="s">
        <v>2646</v>
      </c>
      <c r="G99" s="45" t="s">
        <v>27</v>
      </c>
      <c r="H99" s="52">
        <v>19591</v>
      </c>
      <c r="I99" s="4" t="s">
        <v>2647</v>
      </c>
      <c r="J99" s="4" t="s">
        <v>2648</v>
      </c>
      <c r="K99" s="4" t="s">
        <v>1522</v>
      </c>
      <c r="L99" s="42">
        <v>38725</v>
      </c>
      <c r="M99" s="42"/>
      <c r="N99" s="53"/>
      <c r="O99" s="48" t="s">
        <v>252</v>
      </c>
      <c r="P99" s="48" t="s">
        <v>2173</v>
      </c>
      <c r="Q99" s="50">
        <v>45292</v>
      </c>
      <c r="R99" s="50">
        <v>45545</v>
      </c>
      <c r="S99" s="48" t="s">
        <v>2173</v>
      </c>
      <c r="T99" s="48" t="s">
        <v>28</v>
      </c>
      <c r="U99" s="51">
        <v>7300</v>
      </c>
    </row>
    <row r="100" spans="1:21" ht="18" hidden="1" x14ac:dyDescent="0.25">
      <c r="A100" s="4" t="s">
        <v>724</v>
      </c>
      <c r="B100" s="45" t="s">
        <v>25</v>
      </c>
      <c r="C100" s="4" t="s">
        <v>2474</v>
      </c>
      <c r="D100" s="4" t="s">
        <v>2580</v>
      </c>
      <c r="E100" s="4" t="s">
        <v>1218</v>
      </c>
      <c r="F100" s="4" t="s">
        <v>2649</v>
      </c>
      <c r="G100" s="4" t="s">
        <v>26</v>
      </c>
      <c r="H100" s="52">
        <v>16357</v>
      </c>
      <c r="I100" s="4" t="s">
        <v>2650</v>
      </c>
      <c r="J100" s="4" t="s">
        <v>2651</v>
      </c>
      <c r="K100" s="4" t="s">
        <v>1807</v>
      </c>
      <c r="L100" s="42">
        <v>38709</v>
      </c>
      <c r="M100" s="42"/>
      <c r="N100" s="53"/>
      <c r="O100" s="48" t="s">
        <v>252</v>
      </c>
      <c r="P100" s="48" t="s">
        <v>2173</v>
      </c>
      <c r="Q100" s="50">
        <v>45292</v>
      </c>
      <c r="R100" s="50">
        <v>45545</v>
      </c>
      <c r="S100" s="48" t="s">
        <v>2173</v>
      </c>
      <c r="T100" s="48" t="s">
        <v>28</v>
      </c>
      <c r="U100" s="51">
        <v>7300</v>
      </c>
    </row>
    <row r="101" spans="1:21" s="49" customFormat="1" ht="18" hidden="1" x14ac:dyDescent="0.25">
      <c r="A101" s="4" t="s">
        <v>728</v>
      </c>
      <c r="B101" s="45" t="s">
        <v>25</v>
      </c>
      <c r="C101" s="4" t="s">
        <v>2652</v>
      </c>
      <c r="D101" s="4" t="s">
        <v>2574</v>
      </c>
      <c r="E101" s="4" t="s">
        <v>1052</v>
      </c>
      <c r="F101" s="4" t="s">
        <v>2653</v>
      </c>
      <c r="G101" s="45" t="s">
        <v>27</v>
      </c>
      <c r="H101" s="52">
        <v>20650</v>
      </c>
      <c r="I101" s="4" t="s">
        <v>2654</v>
      </c>
      <c r="J101" s="4" t="s">
        <v>2655</v>
      </c>
      <c r="K101" s="4" t="s">
        <v>1807</v>
      </c>
      <c r="L101" s="42">
        <v>38709</v>
      </c>
      <c r="M101" s="42" t="s">
        <v>2656</v>
      </c>
      <c r="N101" s="53"/>
      <c r="O101" s="48" t="s">
        <v>252</v>
      </c>
      <c r="P101" s="48" t="s">
        <v>2173</v>
      </c>
      <c r="Q101" s="50">
        <v>45292</v>
      </c>
      <c r="R101" s="50">
        <v>45545</v>
      </c>
      <c r="S101" s="48" t="s">
        <v>2173</v>
      </c>
      <c r="T101" s="48" t="s">
        <v>28</v>
      </c>
      <c r="U101" s="51">
        <v>7300</v>
      </c>
    </row>
    <row r="102" spans="1:21" ht="18" hidden="1" x14ac:dyDescent="0.25">
      <c r="A102" s="4" t="s">
        <v>731</v>
      </c>
      <c r="B102" s="45" t="s">
        <v>25</v>
      </c>
      <c r="C102" s="4" t="s">
        <v>2657</v>
      </c>
      <c r="D102" s="4" t="s">
        <v>1052</v>
      </c>
      <c r="E102" s="4" t="s">
        <v>1071</v>
      </c>
      <c r="F102" s="4" t="s">
        <v>2658</v>
      </c>
      <c r="G102" s="4" t="s">
        <v>26</v>
      </c>
      <c r="H102" s="52">
        <v>22792</v>
      </c>
      <c r="I102" s="4" t="s">
        <v>2659</v>
      </c>
      <c r="J102" s="4" t="s">
        <v>2660</v>
      </c>
      <c r="K102" s="4" t="s">
        <v>1807</v>
      </c>
      <c r="L102" s="42">
        <v>38709</v>
      </c>
      <c r="M102" s="42"/>
      <c r="N102" s="53"/>
      <c r="O102" s="48" t="s">
        <v>252</v>
      </c>
      <c r="P102" s="48" t="s">
        <v>2173</v>
      </c>
      <c r="Q102" s="50">
        <v>45292</v>
      </c>
      <c r="R102" s="50">
        <v>45545</v>
      </c>
      <c r="S102" s="48" t="s">
        <v>2173</v>
      </c>
      <c r="T102" s="48" t="s">
        <v>28</v>
      </c>
      <c r="U102" s="51">
        <v>7300</v>
      </c>
    </row>
    <row r="103" spans="1:21" ht="18" hidden="1" x14ac:dyDescent="0.25">
      <c r="A103" s="4" t="s">
        <v>735</v>
      </c>
      <c r="B103" s="45" t="s">
        <v>25</v>
      </c>
      <c r="C103" s="4" t="s">
        <v>2661</v>
      </c>
      <c r="D103" s="4" t="s">
        <v>1218</v>
      </c>
      <c r="E103" s="4" t="s">
        <v>1693</v>
      </c>
      <c r="F103" s="4" t="s">
        <v>2662</v>
      </c>
      <c r="G103" s="4" t="s">
        <v>26</v>
      </c>
      <c r="H103" s="52">
        <v>26626</v>
      </c>
      <c r="I103" s="4" t="s">
        <v>2663</v>
      </c>
      <c r="J103" s="4" t="s">
        <v>2664</v>
      </c>
      <c r="K103" s="4" t="s">
        <v>1807</v>
      </c>
      <c r="L103" s="42">
        <v>38709</v>
      </c>
      <c r="M103" s="42" t="s">
        <v>2665</v>
      </c>
      <c r="N103" s="53"/>
      <c r="O103" s="48" t="s">
        <v>252</v>
      </c>
      <c r="P103" s="48" t="s">
        <v>2173</v>
      </c>
      <c r="Q103" s="50">
        <v>45292</v>
      </c>
      <c r="R103" s="50">
        <v>45545</v>
      </c>
      <c r="S103" s="48" t="s">
        <v>2173</v>
      </c>
      <c r="T103" s="48" t="s">
        <v>28</v>
      </c>
      <c r="U103" s="51">
        <v>7300</v>
      </c>
    </row>
    <row r="104" spans="1:21" ht="18" hidden="1" x14ac:dyDescent="0.25">
      <c r="A104" s="4" t="s">
        <v>739</v>
      </c>
      <c r="B104" s="45" t="s">
        <v>25</v>
      </c>
      <c r="C104" s="4" t="s">
        <v>2666</v>
      </c>
      <c r="D104" s="4" t="s">
        <v>2286</v>
      </c>
      <c r="E104" s="4" t="s">
        <v>1110</v>
      </c>
      <c r="F104" s="4" t="s">
        <v>2667</v>
      </c>
      <c r="G104" s="45" t="s">
        <v>27</v>
      </c>
      <c r="H104" s="52">
        <v>27020</v>
      </c>
      <c r="I104" s="4" t="s">
        <v>2668</v>
      </c>
      <c r="J104" s="4" t="s">
        <v>2669</v>
      </c>
      <c r="K104" s="4" t="s">
        <v>1807</v>
      </c>
      <c r="L104" s="42">
        <v>38709</v>
      </c>
      <c r="M104" s="42" t="s">
        <v>2670</v>
      </c>
      <c r="N104" s="53"/>
      <c r="O104" s="48" t="s">
        <v>252</v>
      </c>
      <c r="P104" s="48" t="s">
        <v>2173</v>
      </c>
      <c r="Q104" s="50">
        <v>45292</v>
      </c>
      <c r="R104" s="50">
        <v>45545</v>
      </c>
      <c r="S104" s="48" t="s">
        <v>2173</v>
      </c>
      <c r="T104" s="48" t="s">
        <v>28</v>
      </c>
      <c r="U104" s="51">
        <v>7300</v>
      </c>
    </row>
    <row r="105" spans="1:21" ht="18" hidden="1" x14ac:dyDescent="0.25">
      <c r="A105" s="4" t="s">
        <v>743</v>
      </c>
      <c r="B105" s="45" t="s">
        <v>25</v>
      </c>
      <c r="C105" s="4" t="s">
        <v>2671</v>
      </c>
      <c r="D105" s="4" t="s">
        <v>1052</v>
      </c>
      <c r="E105" s="4" t="s">
        <v>1343</v>
      </c>
      <c r="F105" s="4" t="s">
        <v>2672</v>
      </c>
      <c r="G105" s="45" t="s">
        <v>27</v>
      </c>
      <c r="H105" s="52">
        <v>33279</v>
      </c>
      <c r="I105" s="4" t="s">
        <v>2673</v>
      </c>
      <c r="J105" s="4" t="s">
        <v>2674</v>
      </c>
      <c r="K105" s="4" t="s">
        <v>1807</v>
      </c>
      <c r="L105" s="42">
        <v>38709</v>
      </c>
      <c r="M105" s="42"/>
      <c r="N105" s="53"/>
      <c r="O105" s="48" t="s">
        <v>252</v>
      </c>
      <c r="P105" s="48" t="s">
        <v>2173</v>
      </c>
      <c r="Q105" s="50">
        <v>45292</v>
      </c>
      <c r="R105" s="50">
        <v>45545</v>
      </c>
      <c r="S105" s="48" t="s">
        <v>2173</v>
      </c>
      <c r="T105" s="48" t="s">
        <v>28</v>
      </c>
      <c r="U105" s="51">
        <v>7300</v>
      </c>
    </row>
    <row r="106" spans="1:21" ht="18" hidden="1" x14ac:dyDescent="0.25">
      <c r="A106" s="4" t="s">
        <v>747</v>
      </c>
      <c r="B106" s="45" t="s">
        <v>25</v>
      </c>
      <c r="C106" s="4" t="s">
        <v>2630</v>
      </c>
      <c r="D106" s="4" t="s">
        <v>1540</v>
      </c>
      <c r="E106" s="4" t="s">
        <v>1343</v>
      </c>
      <c r="F106" s="4" t="s">
        <v>2675</v>
      </c>
      <c r="G106" s="45" t="s">
        <v>27</v>
      </c>
      <c r="H106" s="52">
        <v>29900</v>
      </c>
      <c r="I106" s="4" t="s">
        <v>2676</v>
      </c>
      <c r="J106" s="4" t="s">
        <v>2677</v>
      </c>
      <c r="K106" s="4" t="s">
        <v>1807</v>
      </c>
      <c r="L106" s="42">
        <v>38709</v>
      </c>
      <c r="M106" s="42" t="s">
        <v>2678</v>
      </c>
      <c r="N106" s="53"/>
      <c r="O106" s="48" t="s">
        <v>252</v>
      </c>
      <c r="P106" s="48" t="s">
        <v>2173</v>
      </c>
      <c r="Q106" s="50">
        <v>45292</v>
      </c>
      <c r="R106" s="50">
        <v>45545</v>
      </c>
      <c r="S106" s="48" t="s">
        <v>2173</v>
      </c>
      <c r="T106" s="48" t="s">
        <v>28</v>
      </c>
      <c r="U106" s="51">
        <v>7300</v>
      </c>
    </row>
    <row r="107" spans="1:21" ht="18" hidden="1" x14ac:dyDescent="0.25">
      <c r="A107" s="4" t="s">
        <v>751</v>
      </c>
      <c r="B107" s="45" t="s">
        <v>25</v>
      </c>
      <c r="C107" s="4" t="s">
        <v>1397</v>
      </c>
      <c r="D107" s="4" t="s">
        <v>1890</v>
      </c>
      <c r="E107" s="4" t="s">
        <v>1514</v>
      </c>
      <c r="F107" s="4" t="s">
        <v>2679</v>
      </c>
      <c r="G107" s="45" t="s">
        <v>27</v>
      </c>
      <c r="H107" s="52">
        <v>31329</v>
      </c>
      <c r="I107" s="4" t="s">
        <v>2680</v>
      </c>
      <c r="J107" s="4" t="s">
        <v>2681</v>
      </c>
      <c r="K107" s="4" t="s">
        <v>2036</v>
      </c>
      <c r="L107" s="42">
        <v>38725</v>
      </c>
      <c r="M107" s="42"/>
      <c r="N107" s="53"/>
      <c r="O107" s="48" t="s">
        <v>252</v>
      </c>
      <c r="P107" s="48" t="s">
        <v>2173</v>
      </c>
      <c r="Q107" s="50">
        <v>45292</v>
      </c>
      <c r="R107" s="50">
        <v>45545</v>
      </c>
      <c r="S107" s="48" t="s">
        <v>2173</v>
      </c>
      <c r="T107" s="48" t="s">
        <v>28</v>
      </c>
      <c r="U107" s="51">
        <v>7300</v>
      </c>
    </row>
    <row r="108" spans="1:21" ht="18" hidden="1" x14ac:dyDescent="0.25">
      <c r="A108" s="4" t="s">
        <v>755</v>
      </c>
      <c r="B108" s="45" t="s">
        <v>25</v>
      </c>
      <c r="C108" s="4" t="s">
        <v>2682</v>
      </c>
      <c r="D108" s="4" t="s">
        <v>1540</v>
      </c>
      <c r="E108" s="4" t="s">
        <v>2564</v>
      </c>
      <c r="F108" s="4" t="s">
        <v>2683</v>
      </c>
      <c r="G108" s="45" t="s">
        <v>27</v>
      </c>
      <c r="H108" s="52">
        <v>37218</v>
      </c>
      <c r="I108" s="4" t="s">
        <v>2684</v>
      </c>
      <c r="J108" s="4" t="s">
        <v>2685</v>
      </c>
      <c r="K108" s="4" t="s">
        <v>2036</v>
      </c>
      <c r="L108" s="42">
        <v>38725</v>
      </c>
      <c r="M108" s="42" t="s">
        <v>2686</v>
      </c>
      <c r="N108" s="53"/>
      <c r="O108" s="48" t="s">
        <v>252</v>
      </c>
      <c r="P108" s="48" t="s">
        <v>2173</v>
      </c>
      <c r="Q108" s="50">
        <v>45292</v>
      </c>
      <c r="R108" s="50">
        <v>45545</v>
      </c>
      <c r="S108" s="48" t="s">
        <v>2173</v>
      </c>
      <c r="T108" s="48" t="s">
        <v>28</v>
      </c>
      <c r="U108" s="51">
        <v>7300</v>
      </c>
    </row>
    <row r="109" spans="1:21" ht="18" hidden="1" x14ac:dyDescent="0.25">
      <c r="A109" s="4" t="s">
        <v>758</v>
      </c>
      <c r="B109" s="45" t="s">
        <v>25</v>
      </c>
      <c r="C109" s="4" t="s">
        <v>2206</v>
      </c>
      <c r="D109" s="4" t="s">
        <v>2336</v>
      </c>
      <c r="E109" s="4" t="s">
        <v>1052</v>
      </c>
      <c r="F109" s="4" t="s">
        <v>2687</v>
      </c>
      <c r="G109" s="4" t="s">
        <v>26</v>
      </c>
      <c r="H109" s="52">
        <v>34684</v>
      </c>
      <c r="I109" s="4" t="s">
        <v>2688</v>
      </c>
      <c r="J109" s="4" t="s">
        <v>2689</v>
      </c>
      <c r="K109" s="4" t="s">
        <v>2036</v>
      </c>
      <c r="L109" s="42">
        <v>38725</v>
      </c>
      <c r="M109" s="42" t="s">
        <v>2690</v>
      </c>
      <c r="N109" s="53"/>
      <c r="O109" s="48" t="s">
        <v>252</v>
      </c>
      <c r="P109" s="48" t="s">
        <v>2173</v>
      </c>
      <c r="Q109" s="50">
        <v>45292</v>
      </c>
      <c r="R109" s="50">
        <v>45545</v>
      </c>
      <c r="S109" s="48" t="s">
        <v>2173</v>
      </c>
      <c r="T109" s="48" t="s">
        <v>28</v>
      </c>
      <c r="U109" s="51">
        <v>7300</v>
      </c>
    </row>
    <row r="110" spans="1:21" ht="18" hidden="1" x14ac:dyDescent="0.25">
      <c r="A110" s="4" t="s">
        <v>763</v>
      </c>
      <c r="B110" s="45" t="s">
        <v>25</v>
      </c>
      <c r="C110" s="4" t="s">
        <v>1342</v>
      </c>
      <c r="D110" s="4" t="s">
        <v>2336</v>
      </c>
      <c r="E110" s="4" t="s">
        <v>1569</v>
      </c>
      <c r="F110" s="4" t="s">
        <v>2691</v>
      </c>
      <c r="G110" s="45" t="s">
        <v>27</v>
      </c>
      <c r="H110" s="52">
        <v>19300</v>
      </c>
      <c r="I110" s="4" t="s">
        <v>2692</v>
      </c>
      <c r="J110" s="4" t="s">
        <v>2693</v>
      </c>
      <c r="K110" s="4" t="s">
        <v>2036</v>
      </c>
      <c r="L110" s="42">
        <v>38725</v>
      </c>
      <c r="M110" s="42" t="s">
        <v>2694</v>
      </c>
      <c r="N110" s="53"/>
      <c r="O110" s="48" t="s">
        <v>252</v>
      </c>
      <c r="P110" s="48" t="s">
        <v>2173</v>
      </c>
      <c r="Q110" s="50">
        <v>45292</v>
      </c>
      <c r="R110" s="50">
        <v>45545</v>
      </c>
      <c r="S110" s="48" t="s">
        <v>2173</v>
      </c>
      <c r="T110" s="48" t="s">
        <v>28</v>
      </c>
      <c r="U110" s="51">
        <v>7300</v>
      </c>
    </row>
    <row r="111" spans="1:21" ht="18" hidden="1" x14ac:dyDescent="0.25">
      <c r="A111" s="4" t="s">
        <v>768</v>
      </c>
      <c r="B111" s="45" t="s">
        <v>25</v>
      </c>
      <c r="C111" s="4" t="s">
        <v>2695</v>
      </c>
      <c r="D111" s="4" t="s">
        <v>1063</v>
      </c>
      <c r="E111" s="4" t="s">
        <v>2696</v>
      </c>
      <c r="F111" s="4" t="s">
        <v>2697</v>
      </c>
      <c r="G111" s="45" t="s">
        <v>27</v>
      </c>
      <c r="H111" s="52">
        <v>21938</v>
      </c>
      <c r="I111" s="4" t="s">
        <v>2698</v>
      </c>
      <c r="J111" s="4" t="s">
        <v>2699</v>
      </c>
      <c r="K111" s="4" t="s">
        <v>2036</v>
      </c>
      <c r="L111" s="42">
        <v>38725</v>
      </c>
      <c r="M111" s="42" t="s">
        <v>2700</v>
      </c>
      <c r="N111" s="53"/>
      <c r="O111" s="48" t="s">
        <v>252</v>
      </c>
      <c r="P111" s="48" t="s">
        <v>2173</v>
      </c>
      <c r="Q111" s="50">
        <v>45292</v>
      </c>
      <c r="R111" s="50">
        <v>45545</v>
      </c>
      <c r="S111" s="48" t="s">
        <v>2173</v>
      </c>
      <c r="T111" s="48" t="s">
        <v>28</v>
      </c>
      <c r="U111" s="51">
        <v>7300</v>
      </c>
    </row>
    <row r="112" spans="1:21" ht="18" hidden="1" x14ac:dyDescent="0.25">
      <c r="A112" s="4" t="s">
        <v>774</v>
      </c>
      <c r="B112" s="45" t="s">
        <v>25</v>
      </c>
      <c r="C112" s="4" t="s">
        <v>1628</v>
      </c>
      <c r="D112" s="4" t="s">
        <v>2701</v>
      </c>
      <c r="E112" s="4" t="s">
        <v>1183</v>
      </c>
      <c r="F112" s="4" t="s">
        <v>2702</v>
      </c>
      <c r="G112" s="45" t="s">
        <v>27</v>
      </c>
      <c r="H112" s="52">
        <v>31223</v>
      </c>
      <c r="I112" s="4" t="s">
        <v>2703</v>
      </c>
      <c r="J112" s="4" t="s">
        <v>2704</v>
      </c>
      <c r="K112" s="4" t="s">
        <v>2036</v>
      </c>
      <c r="L112" s="42">
        <v>38725</v>
      </c>
      <c r="M112" s="42" t="s">
        <v>2705</v>
      </c>
      <c r="N112" s="53"/>
      <c r="O112" s="48" t="s">
        <v>252</v>
      </c>
      <c r="P112" s="48" t="s">
        <v>2173</v>
      </c>
      <c r="Q112" s="50">
        <v>45292</v>
      </c>
      <c r="R112" s="50">
        <v>45545</v>
      </c>
      <c r="S112" s="48" t="s">
        <v>2173</v>
      </c>
      <c r="T112" s="48" t="s">
        <v>28</v>
      </c>
      <c r="U112" s="51">
        <v>7300</v>
      </c>
    </row>
    <row r="113" spans="1:21" ht="18" hidden="1" x14ac:dyDescent="0.25">
      <c r="A113" s="4" t="s">
        <v>778</v>
      </c>
      <c r="B113" s="45" t="s">
        <v>25</v>
      </c>
      <c r="C113" s="4" t="s">
        <v>2706</v>
      </c>
      <c r="D113" s="4" t="s">
        <v>1890</v>
      </c>
      <c r="E113" s="4" t="s">
        <v>1462</v>
      </c>
      <c r="F113" s="4" t="s">
        <v>2707</v>
      </c>
      <c r="G113" s="4" t="s">
        <v>26</v>
      </c>
      <c r="H113" s="52">
        <v>12547</v>
      </c>
      <c r="I113" s="4" t="s">
        <v>2708</v>
      </c>
      <c r="J113" s="4" t="s">
        <v>2709</v>
      </c>
      <c r="K113" s="4" t="s">
        <v>2036</v>
      </c>
      <c r="L113" s="42">
        <v>38725</v>
      </c>
      <c r="M113" s="42" t="s">
        <v>2710</v>
      </c>
      <c r="N113" s="53"/>
      <c r="O113" s="48" t="s">
        <v>252</v>
      </c>
      <c r="P113" s="48" t="s">
        <v>2173</v>
      </c>
      <c r="Q113" s="50">
        <v>45292</v>
      </c>
      <c r="R113" s="50">
        <v>45545</v>
      </c>
      <c r="S113" s="48" t="s">
        <v>2173</v>
      </c>
      <c r="T113" s="48" t="s">
        <v>28</v>
      </c>
      <c r="U113" s="51">
        <v>7300</v>
      </c>
    </row>
    <row r="114" spans="1:21" ht="18" hidden="1" x14ac:dyDescent="0.25">
      <c r="A114" s="4" t="s">
        <v>782</v>
      </c>
      <c r="B114" s="45" t="s">
        <v>25</v>
      </c>
      <c r="C114" s="4" t="s">
        <v>2711</v>
      </c>
      <c r="D114" s="4" t="s">
        <v>1281</v>
      </c>
      <c r="E114" s="4" t="s">
        <v>1210</v>
      </c>
      <c r="F114" s="4" t="s">
        <v>2712</v>
      </c>
      <c r="G114" s="45" t="s">
        <v>27</v>
      </c>
      <c r="H114" s="52">
        <v>24673</v>
      </c>
      <c r="I114" s="4" t="s">
        <v>2713</v>
      </c>
      <c r="J114" s="4" t="s">
        <v>2714</v>
      </c>
      <c r="K114" s="4" t="s">
        <v>2036</v>
      </c>
      <c r="L114" s="42">
        <v>38725</v>
      </c>
      <c r="M114" s="42"/>
      <c r="N114" s="53"/>
      <c r="O114" s="48" t="s">
        <v>252</v>
      </c>
      <c r="P114" s="48" t="s">
        <v>2173</v>
      </c>
      <c r="Q114" s="50">
        <v>45292</v>
      </c>
      <c r="R114" s="50">
        <v>45545</v>
      </c>
      <c r="S114" s="48" t="s">
        <v>2173</v>
      </c>
      <c r="T114" s="48" t="s">
        <v>28</v>
      </c>
      <c r="U114" s="51">
        <v>7300</v>
      </c>
    </row>
    <row r="115" spans="1:21" ht="18" hidden="1" x14ac:dyDescent="0.25">
      <c r="A115" s="4" t="s">
        <v>787</v>
      </c>
      <c r="B115" s="45" t="s">
        <v>25</v>
      </c>
      <c r="C115" s="4" t="s">
        <v>2715</v>
      </c>
      <c r="D115" s="4" t="s">
        <v>2286</v>
      </c>
      <c r="E115" s="4" t="s">
        <v>1343</v>
      </c>
      <c r="F115" s="4" t="s">
        <v>2716</v>
      </c>
      <c r="G115" s="45" t="s">
        <v>27</v>
      </c>
      <c r="H115" s="52">
        <v>36124</v>
      </c>
      <c r="I115" s="4" t="s">
        <v>2717</v>
      </c>
      <c r="J115" s="4" t="s">
        <v>2718</v>
      </c>
      <c r="K115" s="4" t="s">
        <v>2036</v>
      </c>
      <c r="L115" s="42">
        <v>38725</v>
      </c>
      <c r="M115" s="42"/>
      <c r="N115" s="53"/>
      <c r="O115" s="48" t="s">
        <v>252</v>
      </c>
      <c r="P115" s="48" t="s">
        <v>2173</v>
      </c>
      <c r="Q115" s="50">
        <v>45292</v>
      </c>
      <c r="R115" s="50">
        <v>45545</v>
      </c>
      <c r="S115" s="48" t="s">
        <v>2173</v>
      </c>
      <c r="T115" s="48" t="s">
        <v>28</v>
      </c>
      <c r="U115" s="51">
        <v>7300</v>
      </c>
    </row>
    <row r="116" spans="1:21" ht="18" hidden="1" x14ac:dyDescent="0.25">
      <c r="A116" s="4" t="s">
        <v>790</v>
      </c>
      <c r="B116" s="45" t="s">
        <v>25</v>
      </c>
      <c r="C116" s="4" t="s">
        <v>2719</v>
      </c>
      <c r="D116" s="4" t="s">
        <v>1890</v>
      </c>
      <c r="E116" s="4" t="s">
        <v>1569</v>
      </c>
      <c r="F116" s="4" t="s">
        <v>2720</v>
      </c>
      <c r="G116" s="45" t="s">
        <v>27</v>
      </c>
      <c r="H116" s="52">
        <v>30338</v>
      </c>
      <c r="I116" s="4" t="s">
        <v>2721</v>
      </c>
      <c r="J116" s="4" t="s">
        <v>2722</v>
      </c>
      <c r="K116" s="4" t="s">
        <v>2036</v>
      </c>
      <c r="L116" s="42">
        <v>38725</v>
      </c>
      <c r="M116" s="42"/>
      <c r="N116" s="53"/>
      <c r="O116" s="48" t="s">
        <v>252</v>
      </c>
      <c r="P116" s="48" t="s">
        <v>2173</v>
      </c>
      <c r="Q116" s="50">
        <v>45292</v>
      </c>
      <c r="R116" s="50">
        <v>45545</v>
      </c>
      <c r="S116" s="48" t="s">
        <v>2173</v>
      </c>
      <c r="T116" s="48" t="s">
        <v>28</v>
      </c>
      <c r="U116" s="51">
        <v>7300</v>
      </c>
    </row>
    <row r="117" spans="1:21" ht="18" hidden="1" x14ac:dyDescent="0.25">
      <c r="A117" s="4" t="s">
        <v>794</v>
      </c>
      <c r="B117" s="45" t="s">
        <v>25</v>
      </c>
      <c r="C117" s="4" t="s">
        <v>2723</v>
      </c>
      <c r="D117" s="4" t="s">
        <v>2701</v>
      </c>
      <c r="E117" s="4" t="s">
        <v>1183</v>
      </c>
      <c r="F117" s="4" t="s">
        <v>2724</v>
      </c>
      <c r="G117" s="4" t="s">
        <v>26</v>
      </c>
      <c r="H117" s="52">
        <v>32122</v>
      </c>
      <c r="I117" s="4" t="s">
        <v>2725</v>
      </c>
      <c r="J117" s="4" t="s">
        <v>2726</v>
      </c>
      <c r="K117" s="4" t="s">
        <v>2036</v>
      </c>
      <c r="L117" s="42">
        <v>38725</v>
      </c>
      <c r="M117" s="42" t="s">
        <v>2727</v>
      </c>
      <c r="N117" s="53"/>
      <c r="O117" s="48" t="s">
        <v>252</v>
      </c>
      <c r="P117" s="48" t="s">
        <v>2173</v>
      </c>
      <c r="Q117" s="50">
        <v>45292</v>
      </c>
      <c r="R117" s="50">
        <v>45545</v>
      </c>
      <c r="S117" s="48" t="s">
        <v>2173</v>
      </c>
      <c r="T117" s="48" t="s">
        <v>28</v>
      </c>
      <c r="U117" s="51">
        <v>7300</v>
      </c>
    </row>
    <row r="118" spans="1:21" ht="18" hidden="1" x14ac:dyDescent="0.25">
      <c r="A118" s="4" t="s">
        <v>799</v>
      </c>
      <c r="B118" s="45" t="s">
        <v>25</v>
      </c>
      <c r="C118" s="4" t="s">
        <v>2728</v>
      </c>
      <c r="D118" s="4" t="s">
        <v>2729</v>
      </c>
      <c r="E118" s="4" t="s">
        <v>1193</v>
      </c>
      <c r="F118" s="4" t="s">
        <v>2730</v>
      </c>
      <c r="G118" s="45" t="s">
        <v>27</v>
      </c>
      <c r="H118" s="52">
        <v>28033</v>
      </c>
      <c r="I118" s="4" t="s">
        <v>2731</v>
      </c>
      <c r="J118" s="4" t="s">
        <v>2732</v>
      </c>
      <c r="K118" s="4" t="s">
        <v>2036</v>
      </c>
      <c r="L118" s="42">
        <v>38725</v>
      </c>
      <c r="M118" s="42" t="s">
        <v>2733</v>
      </c>
      <c r="N118" s="53"/>
      <c r="O118" s="48" t="s">
        <v>252</v>
      </c>
      <c r="P118" s="48" t="s">
        <v>2173</v>
      </c>
      <c r="Q118" s="50">
        <v>45292</v>
      </c>
      <c r="R118" s="50">
        <v>45545</v>
      </c>
      <c r="S118" s="48" t="s">
        <v>2173</v>
      </c>
      <c r="T118" s="48" t="s">
        <v>28</v>
      </c>
      <c r="U118" s="51">
        <v>7300</v>
      </c>
    </row>
    <row r="119" spans="1:21" ht="18" hidden="1" x14ac:dyDescent="0.25">
      <c r="A119" s="4" t="s">
        <v>803</v>
      </c>
      <c r="B119" s="45" t="s">
        <v>25</v>
      </c>
      <c r="C119" s="4" t="s">
        <v>2734</v>
      </c>
      <c r="D119" s="4" t="s">
        <v>1193</v>
      </c>
      <c r="E119" s="4" t="s">
        <v>1569</v>
      </c>
      <c r="F119" s="4" t="s">
        <v>2735</v>
      </c>
      <c r="G119" s="4" t="s">
        <v>26</v>
      </c>
      <c r="H119" s="52">
        <v>27745</v>
      </c>
      <c r="I119" s="4" t="s">
        <v>2736</v>
      </c>
      <c r="J119" s="4" t="s">
        <v>2737</v>
      </c>
      <c r="K119" s="4" t="s">
        <v>2036</v>
      </c>
      <c r="L119" s="42">
        <v>38725</v>
      </c>
      <c r="M119" s="42" t="s">
        <v>2738</v>
      </c>
      <c r="N119" s="53"/>
      <c r="O119" s="48" t="s">
        <v>252</v>
      </c>
      <c r="P119" s="48" t="s">
        <v>2173</v>
      </c>
      <c r="Q119" s="50">
        <v>45292</v>
      </c>
      <c r="R119" s="50">
        <v>45545</v>
      </c>
      <c r="S119" s="48" t="s">
        <v>2173</v>
      </c>
      <c r="T119" s="48" t="s">
        <v>28</v>
      </c>
      <c r="U119" s="51">
        <v>7300</v>
      </c>
    </row>
    <row r="120" spans="1:21" ht="18" x14ac:dyDescent="0.25">
      <c r="A120" s="4" t="s">
        <v>808</v>
      </c>
      <c r="B120" s="45" t="s">
        <v>25</v>
      </c>
      <c r="C120" s="4" t="s">
        <v>1155</v>
      </c>
      <c r="D120" s="4" t="s">
        <v>1251</v>
      </c>
      <c r="E120" s="4" t="s">
        <v>1243</v>
      </c>
      <c r="F120" s="4" t="s">
        <v>2739</v>
      </c>
      <c r="G120" s="45" t="s">
        <v>27</v>
      </c>
      <c r="H120" s="52">
        <v>30916</v>
      </c>
      <c r="I120" s="4" t="s">
        <v>2740</v>
      </c>
      <c r="J120" s="4" t="s">
        <v>2610</v>
      </c>
      <c r="K120" s="4" t="s">
        <v>2741</v>
      </c>
      <c r="L120" s="42">
        <v>38710</v>
      </c>
      <c r="M120" s="42" t="s">
        <v>2742</v>
      </c>
      <c r="N120" s="53"/>
      <c r="O120" s="48" t="s">
        <v>252</v>
      </c>
      <c r="P120" s="48" t="s">
        <v>2173</v>
      </c>
      <c r="Q120" s="50">
        <v>45292</v>
      </c>
      <c r="R120" s="50">
        <v>45545</v>
      </c>
      <c r="S120" s="48" t="s">
        <v>2173</v>
      </c>
      <c r="T120" s="48" t="s">
        <v>28</v>
      </c>
      <c r="U120" s="51">
        <v>7300</v>
      </c>
    </row>
    <row r="121" spans="1:21" ht="18" x14ac:dyDescent="0.25">
      <c r="A121" s="4" t="s">
        <v>812</v>
      </c>
      <c r="B121" s="45" t="s">
        <v>25</v>
      </c>
      <c r="C121" s="4" t="s">
        <v>2743</v>
      </c>
      <c r="D121" s="4" t="s">
        <v>1569</v>
      </c>
      <c r="E121" s="4" t="s">
        <v>1719</v>
      </c>
      <c r="F121" s="4" t="s">
        <v>2744</v>
      </c>
      <c r="G121" s="45" t="s">
        <v>27</v>
      </c>
      <c r="H121" s="52">
        <v>20809</v>
      </c>
      <c r="I121" s="4" t="s">
        <v>2745</v>
      </c>
      <c r="J121" s="4" t="s">
        <v>2746</v>
      </c>
      <c r="K121" s="4" t="s">
        <v>2741</v>
      </c>
      <c r="L121" s="42">
        <v>38710</v>
      </c>
      <c r="M121" s="42" t="s">
        <v>2747</v>
      </c>
      <c r="N121" s="53"/>
      <c r="O121" s="48" t="s">
        <v>252</v>
      </c>
      <c r="P121" s="48" t="s">
        <v>2173</v>
      </c>
      <c r="Q121" s="50">
        <v>45292</v>
      </c>
      <c r="R121" s="50">
        <v>45545</v>
      </c>
      <c r="S121" s="48" t="s">
        <v>2173</v>
      </c>
      <c r="T121" s="48" t="s">
        <v>28</v>
      </c>
      <c r="U121" s="51">
        <v>7300</v>
      </c>
    </row>
    <row r="122" spans="1:21" ht="18" x14ac:dyDescent="0.25">
      <c r="A122" s="4" t="s">
        <v>816</v>
      </c>
      <c r="B122" s="45" t="s">
        <v>25</v>
      </c>
      <c r="C122" s="4" t="s">
        <v>2748</v>
      </c>
      <c r="D122" s="4" t="s">
        <v>2749</v>
      </c>
      <c r="E122" s="4" t="s">
        <v>1540</v>
      </c>
      <c r="F122" s="4" t="s">
        <v>2750</v>
      </c>
      <c r="G122" s="4" t="s">
        <v>26</v>
      </c>
      <c r="H122" s="52">
        <v>14266</v>
      </c>
      <c r="I122" s="4" t="s">
        <v>2751</v>
      </c>
      <c r="J122" s="4" t="s">
        <v>2752</v>
      </c>
      <c r="K122" s="4" t="s">
        <v>2741</v>
      </c>
      <c r="L122" s="42">
        <v>38710</v>
      </c>
      <c r="M122" s="42" t="s">
        <v>2753</v>
      </c>
      <c r="N122" s="53"/>
      <c r="O122" s="48" t="s">
        <v>252</v>
      </c>
      <c r="P122" s="48" t="s">
        <v>2173</v>
      </c>
      <c r="Q122" s="50">
        <v>45292</v>
      </c>
      <c r="R122" s="50">
        <v>45545</v>
      </c>
      <c r="S122" s="48" t="s">
        <v>2173</v>
      </c>
      <c r="T122" s="48" t="s">
        <v>28</v>
      </c>
      <c r="U122" s="51">
        <v>7300</v>
      </c>
    </row>
    <row r="123" spans="1:21" ht="18" x14ac:dyDescent="0.25">
      <c r="A123" s="4" t="s">
        <v>820</v>
      </c>
      <c r="B123" s="45" t="s">
        <v>25</v>
      </c>
      <c r="C123" s="4" t="s">
        <v>1082</v>
      </c>
      <c r="D123" s="4" t="s">
        <v>1251</v>
      </c>
      <c r="E123" s="4" t="s">
        <v>1243</v>
      </c>
      <c r="F123" s="4" t="s">
        <v>2754</v>
      </c>
      <c r="G123" s="45" t="s">
        <v>27</v>
      </c>
      <c r="H123" s="52">
        <v>32325</v>
      </c>
      <c r="I123" s="4" t="s">
        <v>2755</v>
      </c>
      <c r="J123" s="4" t="s">
        <v>2756</v>
      </c>
      <c r="K123" s="4" t="s">
        <v>2741</v>
      </c>
      <c r="L123" s="42">
        <v>38710</v>
      </c>
      <c r="M123" s="42" t="s">
        <v>2757</v>
      </c>
      <c r="N123" s="53"/>
      <c r="O123" s="48" t="s">
        <v>252</v>
      </c>
      <c r="P123" s="48" t="s">
        <v>2173</v>
      </c>
      <c r="Q123" s="50">
        <v>45292</v>
      </c>
      <c r="R123" s="50">
        <v>45545</v>
      </c>
      <c r="S123" s="48" t="s">
        <v>2173</v>
      </c>
      <c r="T123" s="48" t="s">
        <v>28</v>
      </c>
      <c r="U123" s="51">
        <v>7300</v>
      </c>
    </row>
    <row r="124" spans="1:21" ht="18" x14ac:dyDescent="0.25">
      <c r="A124" s="4" t="s">
        <v>824</v>
      </c>
      <c r="B124" s="45" t="s">
        <v>25</v>
      </c>
      <c r="C124" s="4" t="s">
        <v>2185</v>
      </c>
      <c r="D124" s="4" t="s">
        <v>2336</v>
      </c>
      <c r="E124" s="4" t="s">
        <v>1251</v>
      </c>
      <c r="F124" s="4" t="s">
        <v>2758</v>
      </c>
      <c r="G124" s="4" t="s">
        <v>26</v>
      </c>
      <c r="H124" s="52">
        <v>12862</v>
      </c>
      <c r="I124" s="4" t="s">
        <v>2759</v>
      </c>
      <c r="J124" s="4" t="s">
        <v>2760</v>
      </c>
      <c r="K124" s="4" t="s">
        <v>2741</v>
      </c>
      <c r="L124" s="42">
        <v>38710</v>
      </c>
      <c r="M124" s="42" t="s">
        <v>2761</v>
      </c>
      <c r="N124" s="53"/>
      <c r="O124" s="48" t="s">
        <v>252</v>
      </c>
      <c r="P124" s="48" t="s">
        <v>2173</v>
      </c>
      <c r="Q124" s="50">
        <v>45292</v>
      </c>
      <c r="R124" s="50">
        <v>45545</v>
      </c>
      <c r="S124" s="48" t="s">
        <v>2173</v>
      </c>
      <c r="T124" s="48" t="s">
        <v>28</v>
      </c>
      <c r="U124" s="51">
        <v>7300</v>
      </c>
    </row>
    <row r="125" spans="1:21" ht="18" x14ac:dyDescent="0.25">
      <c r="A125" s="4" t="s">
        <v>828</v>
      </c>
      <c r="B125" s="45" t="s">
        <v>25</v>
      </c>
      <c r="C125" s="4" t="s">
        <v>2422</v>
      </c>
      <c r="D125" s="4" t="s">
        <v>1105</v>
      </c>
      <c r="E125" s="4" t="s">
        <v>1217</v>
      </c>
      <c r="F125" s="4" t="s">
        <v>2762</v>
      </c>
      <c r="G125" s="45" t="s">
        <v>27</v>
      </c>
      <c r="H125" s="52">
        <v>34038</v>
      </c>
      <c r="I125" s="4" t="s">
        <v>2763</v>
      </c>
      <c r="J125" s="4" t="s">
        <v>2764</v>
      </c>
      <c r="K125" s="4" t="s">
        <v>2741</v>
      </c>
      <c r="L125" s="42">
        <v>38710</v>
      </c>
      <c r="M125" s="42" t="s">
        <v>2765</v>
      </c>
      <c r="N125" s="53"/>
      <c r="O125" s="48" t="s">
        <v>252</v>
      </c>
      <c r="P125" s="48" t="s">
        <v>2173</v>
      </c>
      <c r="Q125" s="50">
        <v>45292</v>
      </c>
      <c r="R125" s="50">
        <v>45545</v>
      </c>
      <c r="S125" s="48" t="s">
        <v>2173</v>
      </c>
      <c r="T125" s="48" t="s">
        <v>28</v>
      </c>
      <c r="U125" s="51">
        <v>7300</v>
      </c>
    </row>
    <row r="126" spans="1:21" ht="18" x14ac:dyDescent="0.25">
      <c r="A126" s="4" t="s">
        <v>833</v>
      </c>
      <c r="B126" s="45" t="s">
        <v>25</v>
      </c>
      <c r="C126" s="4" t="s">
        <v>2766</v>
      </c>
      <c r="D126" s="4" t="s">
        <v>2767</v>
      </c>
      <c r="E126" s="4" t="s">
        <v>2768</v>
      </c>
      <c r="F126" s="4" t="s">
        <v>2769</v>
      </c>
      <c r="G126" s="4" t="s">
        <v>26</v>
      </c>
      <c r="H126" s="52">
        <v>37705</v>
      </c>
      <c r="I126" s="4" t="s">
        <v>2770</v>
      </c>
      <c r="J126" s="4" t="s">
        <v>2771</v>
      </c>
      <c r="K126" s="4" t="s">
        <v>2741</v>
      </c>
      <c r="L126" s="42">
        <v>38710</v>
      </c>
      <c r="M126" s="42" t="s">
        <v>2772</v>
      </c>
      <c r="N126" s="53"/>
      <c r="O126" s="48" t="s">
        <v>252</v>
      </c>
      <c r="P126" s="48" t="s">
        <v>2173</v>
      </c>
      <c r="Q126" s="50">
        <v>45292</v>
      </c>
      <c r="R126" s="50">
        <v>45545</v>
      </c>
      <c r="S126" s="48" t="s">
        <v>2173</v>
      </c>
      <c r="T126" s="48" t="s">
        <v>28</v>
      </c>
      <c r="U126" s="51">
        <v>7300</v>
      </c>
    </row>
    <row r="127" spans="1:21" ht="18" x14ac:dyDescent="0.25">
      <c r="A127" s="4" t="s">
        <v>838</v>
      </c>
      <c r="B127" s="45" t="s">
        <v>25</v>
      </c>
      <c r="C127" s="4" t="s">
        <v>2766</v>
      </c>
      <c r="D127" s="4" t="s">
        <v>2767</v>
      </c>
      <c r="E127" s="4" t="s">
        <v>1106</v>
      </c>
      <c r="F127" s="4" t="s">
        <v>2773</v>
      </c>
      <c r="G127" s="4" t="s">
        <v>26</v>
      </c>
      <c r="H127" s="52">
        <v>25057</v>
      </c>
      <c r="I127" s="4" t="s">
        <v>2774</v>
      </c>
      <c r="J127" s="4" t="s">
        <v>2775</v>
      </c>
      <c r="K127" s="4" t="s">
        <v>2741</v>
      </c>
      <c r="L127" s="42">
        <v>38710</v>
      </c>
      <c r="M127" s="42" t="s">
        <v>2776</v>
      </c>
      <c r="N127" s="53"/>
      <c r="O127" s="48" t="s">
        <v>252</v>
      </c>
      <c r="P127" s="48" t="s">
        <v>2173</v>
      </c>
      <c r="Q127" s="50">
        <v>45292</v>
      </c>
      <c r="R127" s="50">
        <v>45545</v>
      </c>
      <c r="S127" s="48" t="s">
        <v>2173</v>
      </c>
      <c r="T127" s="48" t="s">
        <v>28</v>
      </c>
      <c r="U127" s="51">
        <v>7300</v>
      </c>
    </row>
    <row r="128" spans="1:21" ht="18" x14ac:dyDescent="0.25">
      <c r="A128" s="4" t="s">
        <v>844</v>
      </c>
      <c r="B128" s="45" t="s">
        <v>25</v>
      </c>
      <c r="C128" s="4" t="s">
        <v>2474</v>
      </c>
      <c r="D128" s="4" t="s">
        <v>2602</v>
      </c>
      <c r="E128" s="4" t="s">
        <v>1243</v>
      </c>
      <c r="F128" s="4" t="s">
        <v>2777</v>
      </c>
      <c r="G128" s="4" t="s">
        <v>26</v>
      </c>
      <c r="H128" s="52">
        <v>34323</v>
      </c>
      <c r="I128" s="4" t="s">
        <v>2778</v>
      </c>
      <c r="J128" s="4" t="s">
        <v>2779</v>
      </c>
      <c r="K128" s="4" t="s">
        <v>2741</v>
      </c>
      <c r="L128" s="42">
        <v>38710</v>
      </c>
      <c r="M128" s="42" t="s">
        <v>2780</v>
      </c>
      <c r="N128" s="53"/>
      <c r="O128" s="48" t="s">
        <v>252</v>
      </c>
      <c r="P128" s="48" t="s">
        <v>2173</v>
      </c>
      <c r="Q128" s="50">
        <v>45292</v>
      </c>
      <c r="R128" s="50">
        <v>45545</v>
      </c>
      <c r="S128" s="48" t="s">
        <v>2173</v>
      </c>
      <c r="T128" s="48" t="s">
        <v>28</v>
      </c>
      <c r="U128" s="51">
        <v>7300</v>
      </c>
    </row>
    <row r="129" spans="1:21" ht="18" hidden="1" x14ac:dyDescent="0.25">
      <c r="A129" s="4" t="s">
        <v>849</v>
      </c>
      <c r="B129" s="45" t="s">
        <v>25</v>
      </c>
      <c r="C129" s="4" t="s">
        <v>2781</v>
      </c>
      <c r="D129" s="4" t="s">
        <v>2782</v>
      </c>
      <c r="E129" s="4" t="s">
        <v>1487</v>
      </c>
      <c r="F129" s="4" t="s">
        <v>2783</v>
      </c>
      <c r="G129" s="45" t="s">
        <v>27</v>
      </c>
      <c r="H129" s="52">
        <v>29075</v>
      </c>
      <c r="I129" s="4" t="s">
        <v>2784</v>
      </c>
      <c r="J129" s="4" t="s">
        <v>2785</v>
      </c>
      <c r="K129" s="4" t="s">
        <v>2786</v>
      </c>
      <c r="L129" s="42">
        <v>38712</v>
      </c>
      <c r="M129" s="42" t="s">
        <v>2787</v>
      </c>
      <c r="N129" s="53"/>
      <c r="O129" s="48" t="s">
        <v>252</v>
      </c>
      <c r="P129" s="48" t="s">
        <v>2173</v>
      </c>
      <c r="Q129" s="50">
        <v>45292</v>
      </c>
      <c r="R129" s="50">
        <v>45545</v>
      </c>
      <c r="S129" s="48" t="s">
        <v>2173</v>
      </c>
      <c r="T129" s="48" t="s">
        <v>28</v>
      </c>
      <c r="U129" s="51">
        <v>7300</v>
      </c>
    </row>
    <row r="130" spans="1:21" ht="18" hidden="1" x14ac:dyDescent="0.25">
      <c r="A130" s="4" t="s">
        <v>854</v>
      </c>
      <c r="B130" s="45" t="s">
        <v>25</v>
      </c>
      <c r="C130" s="4" t="s">
        <v>2788</v>
      </c>
      <c r="D130" s="4" t="s">
        <v>1277</v>
      </c>
      <c r="E130" s="4" t="s">
        <v>1277</v>
      </c>
      <c r="F130" s="4" t="s">
        <v>2789</v>
      </c>
      <c r="G130" s="45" t="s">
        <v>27</v>
      </c>
      <c r="H130" s="52">
        <v>17753</v>
      </c>
      <c r="I130" s="4" t="s">
        <v>2790</v>
      </c>
      <c r="J130" s="4" t="s">
        <v>2791</v>
      </c>
      <c r="K130" s="4" t="s">
        <v>2786</v>
      </c>
      <c r="L130" s="42">
        <v>38712</v>
      </c>
      <c r="M130" s="42" t="s">
        <v>2792</v>
      </c>
      <c r="N130" s="53"/>
      <c r="O130" s="48" t="s">
        <v>252</v>
      </c>
      <c r="P130" s="48" t="s">
        <v>2173</v>
      </c>
      <c r="Q130" s="50">
        <v>45292</v>
      </c>
      <c r="R130" s="50">
        <v>45545</v>
      </c>
      <c r="S130" s="48" t="s">
        <v>2173</v>
      </c>
      <c r="T130" s="48" t="s">
        <v>28</v>
      </c>
      <c r="U130" s="51">
        <v>7300</v>
      </c>
    </row>
    <row r="131" spans="1:21" ht="18" hidden="1" x14ac:dyDescent="0.25">
      <c r="A131" s="4" t="s">
        <v>859</v>
      </c>
      <c r="B131" s="45" t="s">
        <v>25</v>
      </c>
      <c r="C131" s="4" t="s">
        <v>2793</v>
      </c>
      <c r="D131" s="4" t="s">
        <v>1348</v>
      </c>
      <c r="E131" s="4" t="s">
        <v>2021</v>
      </c>
      <c r="F131" s="4" t="s">
        <v>2794</v>
      </c>
      <c r="G131" s="45" t="s">
        <v>27</v>
      </c>
      <c r="H131" s="52">
        <v>23588</v>
      </c>
      <c r="I131" s="4" t="s">
        <v>2795</v>
      </c>
      <c r="J131" s="4" t="s">
        <v>2796</v>
      </c>
      <c r="K131" s="4" t="s">
        <v>2024</v>
      </c>
      <c r="L131" s="42">
        <v>38713</v>
      </c>
      <c r="M131" s="42" t="s">
        <v>2797</v>
      </c>
      <c r="N131" s="53"/>
      <c r="O131" s="48" t="s">
        <v>252</v>
      </c>
      <c r="P131" s="48" t="s">
        <v>2173</v>
      </c>
      <c r="Q131" s="50">
        <v>45292</v>
      </c>
      <c r="R131" s="50">
        <v>45545</v>
      </c>
      <c r="S131" s="48" t="s">
        <v>2173</v>
      </c>
      <c r="T131" s="48" t="s">
        <v>28</v>
      </c>
      <c r="U131" s="51">
        <v>7300</v>
      </c>
    </row>
    <row r="132" spans="1:21" ht="18" hidden="1" x14ac:dyDescent="0.25">
      <c r="A132" s="4" t="s">
        <v>863</v>
      </c>
      <c r="B132" s="45" t="s">
        <v>25</v>
      </c>
      <c r="C132" s="4" t="s">
        <v>2798</v>
      </c>
      <c r="D132" s="4" t="s">
        <v>1183</v>
      </c>
      <c r="E132" s="4" t="s">
        <v>2021</v>
      </c>
      <c r="F132" s="4" t="s">
        <v>2799</v>
      </c>
      <c r="G132" s="45" t="s">
        <v>27</v>
      </c>
      <c r="H132" s="52">
        <v>20907</v>
      </c>
      <c r="I132" s="4" t="s">
        <v>2800</v>
      </c>
      <c r="J132" s="4" t="s">
        <v>2801</v>
      </c>
      <c r="K132" s="4" t="s">
        <v>2024</v>
      </c>
      <c r="L132" s="42">
        <v>38713</v>
      </c>
      <c r="M132" s="42"/>
      <c r="N132" s="53"/>
      <c r="O132" s="48" t="s">
        <v>252</v>
      </c>
      <c r="P132" s="48" t="s">
        <v>2173</v>
      </c>
      <c r="Q132" s="50">
        <v>45292</v>
      </c>
      <c r="R132" s="50">
        <v>45545</v>
      </c>
      <c r="S132" s="48" t="s">
        <v>2173</v>
      </c>
      <c r="T132" s="48" t="s">
        <v>28</v>
      </c>
      <c r="U132" s="51">
        <v>7300</v>
      </c>
    </row>
    <row r="133" spans="1:21" ht="18" hidden="1" x14ac:dyDescent="0.25">
      <c r="A133" s="4" t="s">
        <v>867</v>
      </c>
      <c r="B133" s="45" t="s">
        <v>25</v>
      </c>
      <c r="C133" s="4" t="s">
        <v>1033</v>
      </c>
      <c r="D133" s="4" t="s">
        <v>1126</v>
      </c>
      <c r="E133" s="4" t="s">
        <v>1126</v>
      </c>
      <c r="F133" s="4" t="s">
        <v>2802</v>
      </c>
      <c r="G133" s="4" t="s">
        <v>26</v>
      </c>
      <c r="H133" s="52">
        <v>25998</v>
      </c>
      <c r="I133" s="4" t="s">
        <v>2803</v>
      </c>
      <c r="J133" s="4" t="s">
        <v>2804</v>
      </c>
      <c r="K133" s="4" t="s">
        <v>2024</v>
      </c>
      <c r="L133" s="42">
        <v>38713</v>
      </c>
      <c r="M133" s="42" t="s">
        <v>2805</v>
      </c>
      <c r="N133" s="53"/>
      <c r="O133" s="48" t="s">
        <v>252</v>
      </c>
      <c r="P133" s="48" t="s">
        <v>2173</v>
      </c>
      <c r="Q133" s="50">
        <v>45292</v>
      </c>
      <c r="R133" s="50">
        <v>45545</v>
      </c>
      <c r="S133" s="48" t="s">
        <v>2173</v>
      </c>
      <c r="T133" s="48" t="s">
        <v>28</v>
      </c>
      <c r="U133" s="51">
        <v>7300</v>
      </c>
    </row>
    <row r="134" spans="1:21" ht="18" hidden="1" x14ac:dyDescent="0.25">
      <c r="A134" s="4" t="s">
        <v>870</v>
      </c>
      <c r="B134" s="45" t="s">
        <v>25</v>
      </c>
      <c r="C134" s="4" t="s">
        <v>2806</v>
      </c>
      <c r="D134" s="4" t="s">
        <v>1126</v>
      </c>
      <c r="E134" s="4" t="s">
        <v>1348</v>
      </c>
      <c r="F134" s="4" t="s">
        <v>2807</v>
      </c>
      <c r="G134" s="4" t="s">
        <v>26</v>
      </c>
      <c r="H134" s="52">
        <v>37223</v>
      </c>
      <c r="I134" s="4" t="s">
        <v>2808</v>
      </c>
      <c r="J134" s="4" t="s">
        <v>2809</v>
      </c>
      <c r="K134" s="4" t="s">
        <v>2024</v>
      </c>
      <c r="L134" s="42">
        <v>38713</v>
      </c>
      <c r="M134" s="42" t="s">
        <v>2810</v>
      </c>
      <c r="N134" s="53"/>
      <c r="O134" s="48" t="s">
        <v>252</v>
      </c>
      <c r="P134" s="48" t="s">
        <v>2173</v>
      </c>
      <c r="Q134" s="50">
        <v>45292</v>
      </c>
      <c r="R134" s="50">
        <v>45545</v>
      </c>
      <c r="S134" s="48" t="s">
        <v>2173</v>
      </c>
      <c r="T134" s="48" t="s">
        <v>28</v>
      </c>
      <c r="U134" s="51">
        <v>7300</v>
      </c>
    </row>
    <row r="135" spans="1:21" ht="18" hidden="1" x14ac:dyDescent="0.25">
      <c r="A135" s="4" t="s">
        <v>874</v>
      </c>
      <c r="B135" s="45" t="s">
        <v>25</v>
      </c>
      <c r="C135" s="4" t="s">
        <v>2811</v>
      </c>
      <c r="D135" s="4" t="s">
        <v>2812</v>
      </c>
      <c r="E135" s="4" t="s">
        <v>2021</v>
      </c>
      <c r="F135" s="4" t="s">
        <v>2022</v>
      </c>
      <c r="G135" s="45" t="s">
        <v>27</v>
      </c>
      <c r="H135" s="52">
        <v>20108</v>
      </c>
      <c r="I135" s="4" t="s">
        <v>2813</v>
      </c>
      <c r="J135" s="4" t="s">
        <v>2814</v>
      </c>
      <c r="K135" s="4" t="s">
        <v>2024</v>
      </c>
      <c r="L135" s="42">
        <v>38713</v>
      </c>
      <c r="M135" s="42"/>
      <c r="N135" s="53"/>
      <c r="O135" s="48" t="s">
        <v>252</v>
      </c>
      <c r="P135" s="48" t="s">
        <v>2173</v>
      </c>
      <c r="Q135" s="50">
        <v>45292</v>
      </c>
      <c r="R135" s="50">
        <v>45545</v>
      </c>
      <c r="S135" s="48" t="s">
        <v>2173</v>
      </c>
      <c r="T135" s="48" t="s">
        <v>28</v>
      </c>
      <c r="U135" s="51">
        <v>7300</v>
      </c>
    </row>
    <row r="136" spans="1:21" ht="18" hidden="1" x14ac:dyDescent="0.25">
      <c r="A136" s="4" t="s">
        <v>878</v>
      </c>
      <c r="B136" s="45" t="s">
        <v>25</v>
      </c>
      <c r="C136" s="4" t="s">
        <v>2815</v>
      </c>
      <c r="D136" s="4" t="s">
        <v>1348</v>
      </c>
      <c r="E136" s="4" t="s">
        <v>1348</v>
      </c>
      <c r="F136" s="4" t="s">
        <v>2816</v>
      </c>
      <c r="G136" s="45" t="s">
        <v>27</v>
      </c>
      <c r="H136" s="52">
        <v>38751</v>
      </c>
      <c r="I136" s="4" t="s">
        <v>2817</v>
      </c>
      <c r="J136" s="4" t="s">
        <v>2818</v>
      </c>
      <c r="K136" s="4" t="s">
        <v>2024</v>
      </c>
      <c r="L136" s="42">
        <v>38713</v>
      </c>
      <c r="M136" s="42" t="s">
        <v>2819</v>
      </c>
      <c r="N136" s="53"/>
      <c r="O136" s="48" t="s">
        <v>252</v>
      </c>
      <c r="P136" s="48" t="s">
        <v>2173</v>
      </c>
      <c r="Q136" s="50">
        <v>45292</v>
      </c>
      <c r="R136" s="50">
        <v>45545</v>
      </c>
      <c r="S136" s="48" t="s">
        <v>2173</v>
      </c>
      <c r="T136" s="48" t="s">
        <v>28</v>
      </c>
      <c r="U136" s="51">
        <v>7300</v>
      </c>
    </row>
    <row r="137" spans="1:21" ht="18" hidden="1" x14ac:dyDescent="0.25">
      <c r="A137" s="4" t="s">
        <v>883</v>
      </c>
      <c r="B137" s="45" t="s">
        <v>25</v>
      </c>
      <c r="C137" s="4" t="s">
        <v>1585</v>
      </c>
      <c r="D137" s="4" t="s">
        <v>1115</v>
      </c>
      <c r="E137" s="4" t="s">
        <v>1210</v>
      </c>
      <c r="F137" s="4" t="s">
        <v>2820</v>
      </c>
      <c r="G137" s="45" t="s">
        <v>27</v>
      </c>
      <c r="H137" s="52">
        <v>21791</v>
      </c>
      <c r="I137" s="4" t="s">
        <v>2821</v>
      </c>
      <c r="J137" s="4" t="s">
        <v>2822</v>
      </c>
      <c r="K137" s="4" t="s">
        <v>2823</v>
      </c>
      <c r="L137" s="42">
        <v>38716</v>
      </c>
      <c r="M137" s="42" t="s">
        <v>2824</v>
      </c>
      <c r="N137" s="53"/>
      <c r="O137" s="48" t="s">
        <v>252</v>
      </c>
      <c r="P137" s="48" t="s">
        <v>2173</v>
      </c>
      <c r="Q137" s="50">
        <v>45292</v>
      </c>
      <c r="R137" s="50">
        <v>45545</v>
      </c>
      <c r="S137" s="48" t="s">
        <v>2173</v>
      </c>
      <c r="T137" s="48" t="s">
        <v>28</v>
      </c>
      <c r="U137" s="51">
        <v>7300</v>
      </c>
    </row>
    <row r="138" spans="1:21" ht="18" hidden="1" x14ac:dyDescent="0.25">
      <c r="A138" s="4" t="s">
        <v>886</v>
      </c>
      <c r="B138" s="45" t="s">
        <v>25</v>
      </c>
      <c r="C138" s="4" t="s">
        <v>1662</v>
      </c>
      <c r="D138" s="4" t="s">
        <v>1088</v>
      </c>
      <c r="E138" s="4" t="s">
        <v>1105</v>
      </c>
      <c r="F138" s="4" t="s">
        <v>2825</v>
      </c>
      <c r="G138" s="4" t="s">
        <v>26</v>
      </c>
      <c r="H138" s="52">
        <v>27237</v>
      </c>
      <c r="I138" s="4" t="s">
        <v>2826</v>
      </c>
      <c r="J138" s="4" t="s">
        <v>2827</v>
      </c>
      <c r="K138" s="4" t="s">
        <v>1921</v>
      </c>
      <c r="L138" s="42">
        <v>38710</v>
      </c>
      <c r="M138" s="42" t="s">
        <v>2828</v>
      </c>
      <c r="N138" s="53"/>
      <c r="O138" s="48" t="s">
        <v>252</v>
      </c>
      <c r="P138" s="48" t="s">
        <v>2173</v>
      </c>
      <c r="Q138" s="50">
        <v>45292</v>
      </c>
      <c r="R138" s="50">
        <v>45545</v>
      </c>
      <c r="S138" s="48" t="s">
        <v>2173</v>
      </c>
      <c r="T138" s="48" t="s">
        <v>28</v>
      </c>
      <c r="U138" s="51">
        <v>7300</v>
      </c>
    </row>
    <row r="139" spans="1:21" ht="18" hidden="1" x14ac:dyDescent="0.25">
      <c r="A139" s="4" t="s">
        <v>891</v>
      </c>
      <c r="B139" s="45" t="s">
        <v>25</v>
      </c>
      <c r="C139" s="4" t="s">
        <v>2798</v>
      </c>
      <c r="D139" s="4" t="s">
        <v>2286</v>
      </c>
      <c r="E139" s="4" t="s">
        <v>1156</v>
      </c>
      <c r="F139" s="4" t="s">
        <v>2829</v>
      </c>
      <c r="G139" s="45" t="s">
        <v>27</v>
      </c>
      <c r="H139" s="52">
        <v>21162</v>
      </c>
      <c r="I139" s="4" t="s">
        <v>2830</v>
      </c>
      <c r="J139" s="4" t="s">
        <v>2831</v>
      </c>
      <c r="K139" s="4" t="s">
        <v>1921</v>
      </c>
      <c r="L139" s="42">
        <v>38710</v>
      </c>
      <c r="M139" s="42"/>
      <c r="N139" s="53"/>
      <c r="O139" s="48" t="s">
        <v>252</v>
      </c>
      <c r="P139" s="48" t="s">
        <v>2173</v>
      </c>
      <c r="Q139" s="50">
        <v>45292</v>
      </c>
      <c r="R139" s="50">
        <v>45545</v>
      </c>
      <c r="S139" s="48" t="s">
        <v>2173</v>
      </c>
      <c r="T139" s="48" t="s">
        <v>28</v>
      </c>
      <c r="U139" s="51">
        <v>7300</v>
      </c>
    </row>
    <row r="140" spans="1:21" ht="18" hidden="1" x14ac:dyDescent="0.25">
      <c r="A140" s="4" t="s">
        <v>896</v>
      </c>
      <c r="B140" s="45" t="s">
        <v>25</v>
      </c>
      <c r="C140" s="4" t="s">
        <v>2832</v>
      </c>
      <c r="D140" s="4" t="s">
        <v>1206</v>
      </c>
      <c r="E140" s="4" t="s">
        <v>1063</v>
      </c>
      <c r="F140" s="4" t="s">
        <v>2833</v>
      </c>
      <c r="G140" s="45" t="s">
        <v>27</v>
      </c>
      <c r="H140" s="52">
        <v>36766</v>
      </c>
      <c r="I140" s="4" t="s">
        <v>2834</v>
      </c>
      <c r="J140" s="4" t="s">
        <v>2835</v>
      </c>
      <c r="K140" s="4" t="s">
        <v>2836</v>
      </c>
      <c r="L140" s="42">
        <v>38706</v>
      </c>
      <c r="M140" s="42"/>
      <c r="N140" s="53"/>
      <c r="O140" s="48" t="s">
        <v>252</v>
      </c>
      <c r="P140" s="48" t="s">
        <v>2173</v>
      </c>
      <c r="Q140" s="50">
        <v>45292</v>
      </c>
      <c r="R140" s="50">
        <v>45545</v>
      </c>
      <c r="S140" s="48" t="s">
        <v>2173</v>
      </c>
      <c r="T140" s="48" t="s">
        <v>28</v>
      </c>
      <c r="U140" s="51">
        <v>7300</v>
      </c>
    </row>
    <row r="141" spans="1:21" ht="18" hidden="1" x14ac:dyDescent="0.25">
      <c r="A141" s="45" t="s">
        <v>901</v>
      </c>
      <c r="B141" s="45" t="s">
        <v>25</v>
      </c>
      <c r="C141" s="45" t="s">
        <v>2837</v>
      </c>
      <c r="D141" s="45" t="s">
        <v>1318</v>
      </c>
      <c r="E141" s="45" t="s">
        <v>1217</v>
      </c>
      <c r="F141" s="45" t="s">
        <v>2838</v>
      </c>
      <c r="G141" s="45" t="s">
        <v>26</v>
      </c>
      <c r="H141" s="54">
        <v>33978</v>
      </c>
      <c r="I141" s="45" t="s">
        <v>2839</v>
      </c>
      <c r="J141" s="45" t="s">
        <v>2840</v>
      </c>
      <c r="K141" s="45" t="s">
        <v>2836</v>
      </c>
      <c r="L141" s="55">
        <v>38706</v>
      </c>
      <c r="M141" s="55" t="s">
        <v>2841</v>
      </c>
      <c r="N141" s="56"/>
      <c r="O141" s="48" t="s">
        <v>252</v>
      </c>
      <c r="P141" s="48" t="s">
        <v>2173</v>
      </c>
      <c r="Q141" s="50">
        <v>45292</v>
      </c>
      <c r="R141" s="50">
        <v>45545</v>
      </c>
      <c r="S141" s="48" t="s">
        <v>2173</v>
      </c>
      <c r="T141" s="48" t="s">
        <v>28</v>
      </c>
      <c r="U141" s="51">
        <v>7300</v>
      </c>
    </row>
    <row r="142" spans="1:21" ht="18" hidden="1" x14ac:dyDescent="0.25">
      <c r="A142" s="4" t="s">
        <v>905</v>
      </c>
      <c r="B142" s="45" t="s">
        <v>25</v>
      </c>
      <c r="C142" s="45" t="s">
        <v>2842</v>
      </c>
      <c r="D142" s="45" t="s">
        <v>2286</v>
      </c>
      <c r="E142" s="45" t="s">
        <v>1126</v>
      </c>
      <c r="F142" s="45" t="s">
        <v>2843</v>
      </c>
      <c r="G142" s="45" t="s">
        <v>27</v>
      </c>
      <c r="H142" s="54">
        <v>36783</v>
      </c>
      <c r="I142" s="45" t="s">
        <v>2844</v>
      </c>
      <c r="J142" s="45" t="s">
        <v>2845</v>
      </c>
      <c r="K142" s="45" t="s">
        <v>2619</v>
      </c>
      <c r="L142" s="42">
        <v>38706</v>
      </c>
      <c r="M142" s="45"/>
      <c r="N142" s="45"/>
      <c r="O142" s="48" t="s">
        <v>2846</v>
      </c>
      <c r="P142" s="48" t="s">
        <v>2173</v>
      </c>
      <c r="Q142" s="50">
        <v>45292</v>
      </c>
      <c r="R142" s="50">
        <v>45545</v>
      </c>
      <c r="S142" s="48" t="s">
        <v>2173</v>
      </c>
      <c r="T142" s="48" t="s">
        <v>28</v>
      </c>
      <c r="U142" s="51">
        <v>7300</v>
      </c>
    </row>
    <row r="143" spans="1:21" ht="18" hidden="1" x14ac:dyDescent="0.25">
      <c r="A143" s="4" t="s">
        <v>910</v>
      </c>
      <c r="B143" s="45" t="s">
        <v>25</v>
      </c>
      <c r="C143" s="45" t="s">
        <v>2847</v>
      </c>
      <c r="D143" s="45" t="s">
        <v>2438</v>
      </c>
      <c r="E143" s="45" t="s">
        <v>1217</v>
      </c>
      <c r="F143" s="45" t="s">
        <v>2848</v>
      </c>
      <c r="G143" s="45" t="s">
        <v>27</v>
      </c>
      <c r="H143" s="54">
        <v>32533</v>
      </c>
      <c r="I143" s="45" t="s">
        <v>2849</v>
      </c>
      <c r="J143" s="45" t="s">
        <v>2850</v>
      </c>
      <c r="K143" s="45" t="s">
        <v>1572</v>
      </c>
      <c r="L143" s="7">
        <v>38700</v>
      </c>
      <c r="M143" s="45"/>
      <c r="N143" s="45"/>
      <c r="O143" s="48" t="s">
        <v>2851</v>
      </c>
      <c r="P143" s="48" t="s">
        <v>2173</v>
      </c>
      <c r="Q143" s="50">
        <v>45292</v>
      </c>
      <c r="R143" s="50">
        <v>45545</v>
      </c>
      <c r="S143" s="48" t="s">
        <v>2173</v>
      </c>
      <c r="T143" s="48" t="s">
        <v>28</v>
      </c>
      <c r="U143" s="51">
        <v>7300</v>
      </c>
    </row>
    <row r="144" spans="1:21" ht="18" hidden="1" x14ac:dyDescent="0.25">
      <c r="A144" s="4" t="s">
        <v>914</v>
      </c>
      <c r="B144" s="45" t="s">
        <v>25</v>
      </c>
      <c r="C144" s="45" t="s">
        <v>1276</v>
      </c>
      <c r="D144" s="45" t="s">
        <v>1057</v>
      </c>
      <c r="E144" s="45" t="s">
        <v>1070</v>
      </c>
      <c r="F144" s="45" t="s">
        <v>2852</v>
      </c>
      <c r="G144" s="45" t="s">
        <v>27</v>
      </c>
      <c r="H144" s="54">
        <v>20745</v>
      </c>
      <c r="I144" s="45" t="s">
        <v>2853</v>
      </c>
      <c r="J144" s="45" t="s">
        <v>2854</v>
      </c>
      <c r="K144" s="45" t="s">
        <v>2234</v>
      </c>
      <c r="L144" s="7">
        <v>38715</v>
      </c>
      <c r="M144" s="45"/>
      <c r="N144" s="45"/>
      <c r="O144" s="48" t="s">
        <v>2855</v>
      </c>
      <c r="P144" s="48" t="s">
        <v>2173</v>
      </c>
      <c r="Q144" s="50">
        <v>45292</v>
      </c>
      <c r="R144" s="50">
        <v>45545</v>
      </c>
      <c r="S144" s="48" t="s">
        <v>2173</v>
      </c>
      <c r="T144" s="48" t="s">
        <v>28</v>
      </c>
      <c r="U144" s="51">
        <v>7300</v>
      </c>
    </row>
    <row r="145" spans="1:21" ht="18" hidden="1" x14ac:dyDescent="0.25">
      <c r="A145" s="4" t="s">
        <v>919</v>
      </c>
      <c r="B145" s="45" t="s">
        <v>25</v>
      </c>
      <c r="C145" s="45" t="s">
        <v>2856</v>
      </c>
      <c r="D145" s="45" t="s">
        <v>2857</v>
      </c>
      <c r="E145" s="45" t="s">
        <v>1732</v>
      </c>
      <c r="F145" s="45" t="s">
        <v>2858</v>
      </c>
      <c r="G145" s="45" t="s">
        <v>26</v>
      </c>
      <c r="H145" s="54">
        <v>22261</v>
      </c>
      <c r="I145" s="45" t="s">
        <v>2859</v>
      </c>
      <c r="J145" s="45" t="s">
        <v>2860</v>
      </c>
      <c r="K145" s="45" t="s">
        <v>2249</v>
      </c>
      <c r="L145" s="7">
        <v>38715</v>
      </c>
      <c r="M145" s="45"/>
      <c r="N145" s="45"/>
      <c r="O145" s="48" t="s">
        <v>2861</v>
      </c>
      <c r="P145" s="48" t="s">
        <v>2173</v>
      </c>
      <c r="Q145" s="50">
        <v>45292</v>
      </c>
      <c r="R145" s="50">
        <v>45545</v>
      </c>
      <c r="S145" s="48" t="s">
        <v>2173</v>
      </c>
      <c r="T145" s="48" t="s">
        <v>28</v>
      </c>
      <c r="U145" s="51">
        <v>7300</v>
      </c>
    </row>
    <row r="146" spans="1:21" ht="18" hidden="1" x14ac:dyDescent="0.25">
      <c r="A146" s="4" t="s">
        <v>923</v>
      </c>
      <c r="B146" s="45" t="s">
        <v>25</v>
      </c>
      <c r="C146" s="45" t="s">
        <v>2862</v>
      </c>
      <c r="D146" s="45" t="s">
        <v>2432</v>
      </c>
      <c r="E146" s="45" t="s">
        <v>1101</v>
      </c>
      <c r="F146" s="45" t="s">
        <v>2863</v>
      </c>
      <c r="G146" s="45" t="s">
        <v>27</v>
      </c>
      <c r="H146" s="54">
        <v>23578</v>
      </c>
      <c r="I146" s="45" t="s">
        <v>2864</v>
      </c>
      <c r="J146" s="45" t="s">
        <v>2865</v>
      </c>
      <c r="K146" s="45" t="s">
        <v>2189</v>
      </c>
      <c r="L146" s="7">
        <v>38710</v>
      </c>
      <c r="M146" s="45"/>
      <c r="N146" s="45"/>
      <c r="O146" s="48" t="s">
        <v>2866</v>
      </c>
      <c r="P146" s="48" t="s">
        <v>2173</v>
      </c>
      <c r="Q146" s="50">
        <v>45292</v>
      </c>
      <c r="R146" s="50">
        <v>45545</v>
      </c>
      <c r="S146" s="48" t="s">
        <v>2173</v>
      </c>
      <c r="T146" s="48" t="s">
        <v>28</v>
      </c>
      <c r="U146" s="51">
        <v>7300</v>
      </c>
    </row>
    <row r="147" spans="1:21" ht="18" hidden="1" x14ac:dyDescent="0.25">
      <c r="A147" s="4" t="s">
        <v>929</v>
      </c>
      <c r="B147" s="45" t="s">
        <v>25</v>
      </c>
      <c r="C147" s="45" t="s">
        <v>2867</v>
      </c>
      <c r="D147" s="45" t="s">
        <v>1083</v>
      </c>
      <c r="E147" s="45" t="s">
        <v>2868</v>
      </c>
      <c r="F147" s="45" t="s">
        <v>2869</v>
      </c>
      <c r="G147" s="45" t="s">
        <v>26</v>
      </c>
      <c r="H147" s="54">
        <v>31961</v>
      </c>
      <c r="I147" s="45" t="s">
        <v>2870</v>
      </c>
      <c r="J147" s="45" t="s">
        <v>2871</v>
      </c>
      <c r="K147" s="45" t="s">
        <v>2872</v>
      </c>
      <c r="L147" s="7">
        <v>38700</v>
      </c>
      <c r="M147" s="45"/>
      <c r="N147" s="45"/>
      <c r="O147" s="48" t="s">
        <v>2873</v>
      </c>
      <c r="P147" s="48" t="s">
        <v>2173</v>
      </c>
      <c r="Q147" s="50">
        <v>45292</v>
      </c>
      <c r="R147" s="50">
        <v>45545</v>
      </c>
      <c r="S147" s="48" t="s">
        <v>2173</v>
      </c>
      <c r="T147" s="48" t="s">
        <v>28</v>
      </c>
      <c r="U147" s="51">
        <v>7300</v>
      </c>
    </row>
    <row r="148" spans="1:21" ht="18" hidden="1" x14ac:dyDescent="0.25">
      <c r="A148" s="4" t="s">
        <v>933</v>
      </c>
      <c r="B148" s="45" t="s">
        <v>25</v>
      </c>
      <c r="C148" s="45" t="s">
        <v>1403</v>
      </c>
      <c r="D148" s="45" t="s">
        <v>2874</v>
      </c>
      <c r="E148" s="45" t="s">
        <v>1343</v>
      </c>
      <c r="F148" s="45" t="s">
        <v>1404</v>
      </c>
      <c r="G148" s="45" t="s">
        <v>27</v>
      </c>
      <c r="H148" s="54">
        <v>35001</v>
      </c>
      <c r="I148" s="45" t="s">
        <v>2875</v>
      </c>
      <c r="J148" s="45" t="s">
        <v>2876</v>
      </c>
      <c r="K148" s="45" t="s">
        <v>2872</v>
      </c>
      <c r="L148" s="7">
        <v>38700</v>
      </c>
      <c r="M148" s="45"/>
      <c r="N148" s="45"/>
      <c r="O148" s="48" t="s">
        <v>2877</v>
      </c>
      <c r="P148" s="48" t="s">
        <v>2173</v>
      </c>
      <c r="Q148" s="50">
        <v>45292</v>
      </c>
      <c r="R148" s="50">
        <v>45545</v>
      </c>
      <c r="S148" s="48" t="s">
        <v>2173</v>
      </c>
      <c r="T148" s="48" t="s">
        <v>28</v>
      </c>
      <c r="U148" s="51">
        <v>7300</v>
      </c>
    </row>
    <row r="149" spans="1:21" ht="18" hidden="1" x14ac:dyDescent="0.25">
      <c r="A149" s="4" t="s">
        <v>939</v>
      </c>
      <c r="B149" s="45" t="s">
        <v>25</v>
      </c>
      <c r="C149" s="45" t="s">
        <v>2878</v>
      </c>
      <c r="D149" s="45" t="s">
        <v>1217</v>
      </c>
      <c r="E149" s="45" t="s">
        <v>2879</v>
      </c>
      <c r="F149" s="45" t="s">
        <v>2880</v>
      </c>
      <c r="G149" s="45" t="s">
        <v>26</v>
      </c>
      <c r="H149" s="54" t="s">
        <v>2881</v>
      </c>
      <c r="I149" s="45" t="s">
        <v>2882</v>
      </c>
      <c r="J149" s="45" t="s">
        <v>2883</v>
      </c>
      <c r="K149" s="45" t="s">
        <v>1826</v>
      </c>
      <c r="L149" s="7">
        <v>38720</v>
      </c>
      <c r="M149" s="45"/>
      <c r="N149" s="45"/>
      <c r="O149" s="48" t="s">
        <v>2884</v>
      </c>
      <c r="P149" s="48" t="s">
        <v>2173</v>
      </c>
      <c r="Q149" s="50">
        <v>45292</v>
      </c>
      <c r="R149" s="50">
        <v>45545</v>
      </c>
      <c r="S149" s="48" t="s">
        <v>2173</v>
      </c>
      <c r="T149" s="48" t="s">
        <v>28</v>
      </c>
      <c r="U149" s="51">
        <v>7300</v>
      </c>
    </row>
    <row r="150" spans="1:21" ht="18" hidden="1" x14ac:dyDescent="0.25">
      <c r="A150" s="4" t="s">
        <v>943</v>
      </c>
      <c r="B150" s="45" t="s">
        <v>25</v>
      </c>
      <c r="C150" s="45" t="s">
        <v>2885</v>
      </c>
      <c r="D150" s="45" t="s">
        <v>2886</v>
      </c>
      <c r="E150" s="45" t="s">
        <v>1105</v>
      </c>
      <c r="F150" s="45" t="s">
        <v>2887</v>
      </c>
      <c r="G150" s="45" t="s">
        <v>27</v>
      </c>
      <c r="H150" s="54">
        <v>33222</v>
      </c>
      <c r="I150" s="45" t="s">
        <v>2888</v>
      </c>
      <c r="J150" s="45" t="s">
        <v>2889</v>
      </c>
      <c r="K150" s="45" t="s">
        <v>1826</v>
      </c>
      <c r="L150" s="7">
        <v>38720</v>
      </c>
      <c r="M150" s="45"/>
      <c r="N150" s="45"/>
      <c r="O150" s="48" t="s">
        <v>2890</v>
      </c>
      <c r="P150" s="48" t="s">
        <v>2173</v>
      </c>
      <c r="Q150" s="50">
        <v>45292</v>
      </c>
      <c r="R150" s="50">
        <v>45545</v>
      </c>
      <c r="S150" s="48" t="s">
        <v>2173</v>
      </c>
      <c r="T150" s="48" t="s">
        <v>28</v>
      </c>
      <c r="U150" s="51">
        <v>7300</v>
      </c>
    </row>
    <row r="151" spans="1:21" ht="18" hidden="1" x14ac:dyDescent="0.25">
      <c r="A151" s="4" t="s">
        <v>948</v>
      </c>
      <c r="B151" s="45" t="s">
        <v>25</v>
      </c>
      <c r="C151" s="45" t="s">
        <v>2891</v>
      </c>
      <c r="D151" s="45" t="s">
        <v>1111</v>
      </c>
      <c r="E151" s="45" t="s">
        <v>1126</v>
      </c>
      <c r="F151" s="45" t="s">
        <v>2892</v>
      </c>
      <c r="G151" s="45" t="s">
        <v>27</v>
      </c>
      <c r="H151" s="54">
        <v>21912</v>
      </c>
      <c r="I151" s="45" t="s">
        <v>2893</v>
      </c>
      <c r="J151" s="45" t="s">
        <v>2894</v>
      </c>
      <c r="K151" s="45" t="s">
        <v>2205</v>
      </c>
      <c r="L151" s="7">
        <v>38710</v>
      </c>
      <c r="M151" s="45"/>
      <c r="N151" s="45"/>
      <c r="O151" s="48" t="s">
        <v>2895</v>
      </c>
      <c r="P151" s="48" t="s">
        <v>2173</v>
      </c>
      <c r="Q151" s="50">
        <v>45292</v>
      </c>
      <c r="R151" s="50">
        <v>45545</v>
      </c>
      <c r="S151" s="48" t="s">
        <v>2173</v>
      </c>
      <c r="T151" s="48" t="s">
        <v>28</v>
      </c>
      <c r="U151" s="51">
        <v>7300</v>
      </c>
    </row>
    <row r="152" spans="1:21" ht="18" hidden="1" x14ac:dyDescent="0.25">
      <c r="A152" s="4" t="s">
        <v>952</v>
      </c>
      <c r="B152" s="4" t="s">
        <v>25</v>
      </c>
      <c r="C152" s="4" t="s">
        <v>1500</v>
      </c>
      <c r="D152" s="4" t="s">
        <v>2768</v>
      </c>
      <c r="E152" s="4" t="s">
        <v>1088</v>
      </c>
      <c r="F152" s="4" t="s">
        <v>2896</v>
      </c>
      <c r="G152" s="4" t="s">
        <v>27</v>
      </c>
      <c r="H152" s="52">
        <v>29393</v>
      </c>
      <c r="I152" s="4" t="s">
        <v>2897</v>
      </c>
      <c r="J152" s="4" t="s">
        <v>2898</v>
      </c>
      <c r="K152" s="4" t="s">
        <v>2205</v>
      </c>
      <c r="L152" s="7">
        <v>38710</v>
      </c>
      <c r="M152" s="4"/>
      <c r="N152" s="4"/>
      <c r="O152" s="7" t="s">
        <v>2899</v>
      </c>
      <c r="P152" s="7" t="s">
        <v>2173</v>
      </c>
      <c r="Q152" s="6">
        <v>45292</v>
      </c>
      <c r="R152" s="6">
        <v>45545</v>
      </c>
      <c r="S152" s="7" t="s">
        <v>2173</v>
      </c>
      <c r="T152" s="7" t="s">
        <v>28</v>
      </c>
      <c r="U152" s="44">
        <v>7300</v>
      </c>
    </row>
  </sheetData>
  <autoFilter ref="A2:U152" xr:uid="{0A46ECF4-0B80-447F-86E9-41941FB28DEE}">
    <filterColumn colId="10">
      <filters>
        <filter val="GALERA DE PANALES"/>
      </filters>
    </filterColumn>
  </autoFilter>
  <mergeCells count="1">
    <mergeCell ref="B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1E1A-CF8A-4B28-92F5-DEAFD4B887BE}">
  <sheetPr filterMode="1"/>
  <dimension ref="A1:U102"/>
  <sheetViews>
    <sheetView topLeftCell="I2" workbookViewId="0">
      <selection activeCell="K2" sqref="K2"/>
    </sheetView>
  </sheetViews>
  <sheetFormatPr baseColWidth="10" defaultRowHeight="15" x14ac:dyDescent="0.25"/>
  <cols>
    <col min="1" max="1" width="11.5703125" bestFit="1" customWidth="1"/>
    <col min="2" max="2" width="27.42578125" bestFit="1" customWidth="1"/>
    <col min="3" max="3" width="25.28515625" customWidth="1"/>
    <col min="4" max="5" width="20.42578125" customWidth="1"/>
    <col min="6" max="6" width="32.5703125" customWidth="1"/>
    <col min="7" max="7" width="16.42578125" customWidth="1"/>
    <col min="8" max="8" width="24.42578125" customWidth="1"/>
    <col min="9" max="9" width="20.42578125" customWidth="1"/>
    <col min="10" max="10" width="38.5703125" customWidth="1"/>
    <col min="11" max="11" width="27.5703125" customWidth="1"/>
    <col min="12" max="12" width="16.140625" customWidth="1"/>
    <col min="13" max="14" width="15.42578125" customWidth="1"/>
    <col min="15" max="15" width="23.140625" customWidth="1"/>
    <col min="16" max="16" width="21.5703125" customWidth="1"/>
    <col min="17" max="17" width="22.42578125" customWidth="1"/>
    <col min="18" max="18" width="28.7109375" customWidth="1"/>
    <col min="19" max="19" width="18.140625" customWidth="1"/>
    <col min="20" max="20" width="28.42578125" customWidth="1"/>
    <col min="21" max="21" width="19.140625" customWidth="1"/>
  </cols>
  <sheetData>
    <row r="1" spans="1:21" ht="21" customHeight="1" x14ac:dyDescent="0.25">
      <c r="B1" s="10" t="s">
        <v>23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ht="36" x14ac:dyDescent="0.25">
      <c r="A2" s="2" t="s">
        <v>1</v>
      </c>
      <c r="B2" s="3" t="s">
        <v>24</v>
      </c>
      <c r="C2" s="3" t="s">
        <v>7</v>
      </c>
      <c r="D2" s="3" t="s">
        <v>8</v>
      </c>
      <c r="E2" s="3" t="s">
        <v>9</v>
      </c>
      <c r="F2" s="3" t="s">
        <v>5</v>
      </c>
      <c r="G2" s="3" t="s">
        <v>10</v>
      </c>
      <c r="H2" s="3" t="s">
        <v>11</v>
      </c>
      <c r="I2" s="3" t="s">
        <v>0</v>
      </c>
      <c r="J2" s="3" t="s">
        <v>12</v>
      </c>
      <c r="K2" s="3" t="s">
        <v>13</v>
      </c>
      <c r="L2" s="3" t="s">
        <v>6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ht="15" hidden="1" customHeight="1" x14ac:dyDescent="0.25">
      <c r="A3" s="4" t="s">
        <v>2</v>
      </c>
      <c r="B3" s="4" t="s">
        <v>25</v>
      </c>
      <c r="C3" s="4" t="s">
        <v>317</v>
      </c>
      <c r="D3" s="4" t="s">
        <v>112</v>
      </c>
      <c r="E3" s="4" t="s">
        <v>112</v>
      </c>
      <c r="F3" s="4" t="s">
        <v>2900</v>
      </c>
      <c r="G3" s="4" t="s">
        <v>27</v>
      </c>
      <c r="H3" s="5">
        <v>31712</v>
      </c>
      <c r="I3" s="4" t="s">
        <v>2901</v>
      </c>
      <c r="J3" s="4" t="s">
        <v>2902</v>
      </c>
      <c r="K3" s="4" t="s">
        <v>576</v>
      </c>
      <c r="L3" s="4">
        <v>38702</v>
      </c>
      <c r="M3" s="4">
        <v>4661345640</v>
      </c>
      <c r="N3" s="4"/>
      <c r="O3" s="4" t="s">
        <v>2903</v>
      </c>
      <c r="P3" s="4" t="s">
        <v>2904</v>
      </c>
      <c r="Q3" s="5">
        <v>45320</v>
      </c>
      <c r="R3" s="5">
        <v>45345</v>
      </c>
      <c r="S3" s="4" t="s">
        <v>2904</v>
      </c>
      <c r="T3" s="4" t="s">
        <v>28</v>
      </c>
      <c r="U3" s="58">
        <v>3000</v>
      </c>
    </row>
    <row r="4" spans="1:21" ht="18" hidden="1" x14ac:dyDescent="0.25">
      <c r="A4" s="4" t="s">
        <v>29</v>
      </c>
      <c r="B4" s="4" t="s">
        <v>25</v>
      </c>
      <c r="C4" s="4" t="s">
        <v>350</v>
      </c>
      <c r="D4" s="4" t="s">
        <v>200</v>
      </c>
      <c r="E4" s="4" t="s">
        <v>573</v>
      </c>
      <c r="F4" s="4" t="s">
        <v>2905</v>
      </c>
      <c r="G4" s="4" t="s">
        <v>27</v>
      </c>
      <c r="H4" s="5">
        <v>30467</v>
      </c>
      <c r="I4" s="4" t="s">
        <v>2906</v>
      </c>
      <c r="J4" s="4" t="s">
        <v>2907</v>
      </c>
      <c r="K4" s="4" t="s">
        <v>546</v>
      </c>
      <c r="L4" s="4">
        <v>38705</v>
      </c>
      <c r="M4" s="4">
        <v>4661006444</v>
      </c>
      <c r="N4" s="4"/>
      <c r="O4" s="4" t="s">
        <v>2903</v>
      </c>
      <c r="P4" s="4" t="s">
        <v>2904</v>
      </c>
      <c r="Q4" s="5">
        <v>45320</v>
      </c>
      <c r="R4" s="5">
        <v>45345</v>
      </c>
      <c r="S4" s="4" t="s">
        <v>2904</v>
      </c>
      <c r="T4" s="4" t="s">
        <v>28</v>
      </c>
      <c r="U4" s="58">
        <v>3000</v>
      </c>
    </row>
    <row r="5" spans="1:21" ht="18" x14ac:dyDescent="0.25">
      <c r="A5" s="4" t="s">
        <v>3</v>
      </c>
      <c r="B5" s="4" t="s">
        <v>25</v>
      </c>
      <c r="C5" s="4" t="s">
        <v>2908</v>
      </c>
      <c r="D5" s="4" t="s">
        <v>119</v>
      </c>
      <c r="E5" s="4" t="s">
        <v>2909</v>
      </c>
      <c r="F5" s="4" t="s">
        <v>2910</v>
      </c>
      <c r="G5" s="4" t="s">
        <v>27</v>
      </c>
      <c r="H5" s="5">
        <v>31320</v>
      </c>
      <c r="I5" s="4" t="s">
        <v>2911</v>
      </c>
      <c r="J5" s="4" t="s">
        <v>2912</v>
      </c>
      <c r="K5" s="4" t="s">
        <v>630</v>
      </c>
      <c r="L5" s="4">
        <v>38710</v>
      </c>
      <c r="M5" s="4">
        <v>4661114447</v>
      </c>
      <c r="N5" s="4">
        <v>4674514249</v>
      </c>
      <c r="O5" s="4" t="s">
        <v>2903</v>
      </c>
      <c r="P5" s="4" t="s">
        <v>2904</v>
      </c>
      <c r="Q5" s="5">
        <v>45320</v>
      </c>
      <c r="R5" s="5">
        <v>45345</v>
      </c>
      <c r="S5" s="4" t="s">
        <v>2904</v>
      </c>
      <c r="T5" s="4" t="s">
        <v>28</v>
      </c>
      <c r="U5" s="58">
        <v>3000</v>
      </c>
    </row>
    <row r="6" spans="1:21" ht="18" x14ac:dyDescent="0.25">
      <c r="A6" s="4" t="s">
        <v>4</v>
      </c>
      <c r="B6" s="4" t="s">
        <v>25</v>
      </c>
      <c r="C6" s="4" t="s">
        <v>2913</v>
      </c>
      <c r="D6" s="4" t="s">
        <v>445</v>
      </c>
      <c r="E6" s="4" t="s">
        <v>2914</v>
      </c>
      <c r="F6" s="4" t="s">
        <v>2915</v>
      </c>
      <c r="G6" s="4" t="s">
        <v>27</v>
      </c>
      <c r="H6" s="5">
        <v>34160</v>
      </c>
      <c r="I6" s="4" t="s">
        <v>2916</v>
      </c>
      <c r="J6" s="4" t="s">
        <v>2917</v>
      </c>
      <c r="K6" s="4" t="s">
        <v>630</v>
      </c>
      <c r="L6" s="4">
        <v>38710</v>
      </c>
      <c r="M6" s="4">
        <v>4661112463</v>
      </c>
      <c r="N6" s="4">
        <v>4661267619</v>
      </c>
      <c r="O6" s="4" t="s">
        <v>2903</v>
      </c>
      <c r="P6" s="4" t="s">
        <v>2904</v>
      </c>
      <c r="Q6" s="5">
        <v>45320</v>
      </c>
      <c r="R6" s="5">
        <v>45345</v>
      </c>
      <c r="S6" s="4" t="s">
        <v>2904</v>
      </c>
      <c r="T6" s="4" t="s">
        <v>28</v>
      </c>
      <c r="U6" s="58">
        <v>3000</v>
      </c>
    </row>
    <row r="7" spans="1:21" ht="18" x14ac:dyDescent="0.25">
      <c r="A7" s="4" t="s">
        <v>30</v>
      </c>
      <c r="B7" s="4" t="s">
        <v>25</v>
      </c>
      <c r="C7" s="4" t="s">
        <v>2918</v>
      </c>
      <c r="D7" s="4" t="s">
        <v>40</v>
      </c>
      <c r="E7" s="4" t="s">
        <v>346</v>
      </c>
      <c r="F7" s="4" t="s">
        <v>2919</v>
      </c>
      <c r="G7" s="4" t="s">
        <v>27</v>
      </c>
      <c r="H7" s="5" t="s">
        <v>2920</v>
      </c>
      <c r="I7" s="4" t="s">
        <v>2921</v>
      </c>
      <c r="J7" s="4" t="s">
        <v>2922</v>
      </c>
      <c r="K7" s="4" t="s">
        <v>630</v>
      </c>
      <c r="L7" s="4">
        <v>38710</v>
      </c>
      <c r="M7" s="4">
        <v>4662120858</v>
      </c>
      <c r="N7" s="4">
        <v>4171809566</v>
      </c>
      <c r="O7" s="4" t="s">
        <v>2903</v>
      </c>
      <c r="P7" s="4" t="s">
        <v>2904</v>
      </c>
      <c r="Q7" s="5">
        <v>45320</v>
      </c>
      <c r="R7" s="5">
        <v>45345</v>
      </c>
      <c r="S7" s="4" t="s">
        <v>2904</v>
      </c>
      <c r="T7" s="4" t="s">
        <v>28</v>
      </c>
      <c r="U7" s="58">
        <v>3000</v>
      </c>
    </row>
    <row r="8" spans="1:21" ht="18" hidden="1" x14ac:dyDescent="0.25">
      <c r="A8" s="4" t="s">
        <v>44</v>
      </c>
      <c r="B8" s="4" t="s">
        <v>278</v>
      </c>
      <c r="C8" s="4" t="s">
        <v>325</v>
      </c>
      <c r="D8" s="4" t="s">
        <v>204</v>
      </c>
      <c r="E8" s="4" t="s">
        <v>2923</v>
      </c>
      <c r="F8" s="4" t="s">
        <v>2924</v>
      </c>
      <c r="G8" s="4" t="s">
        <v>27</v>
      </c>
      <c r="H8" s="5">
        <v>33488</v>
      </c>
      <c r="I8" s="4" t="s">
        <v>2925</v>
      </c>
      <c r="J8" s="4" t="s">
        <v>2926</v>
      </c>
      <c r="K8" s="4" t="s">
        <v>2927</v>
      </c>
      <c r="L8" s="4">
        <v>38700</v>
      </c>
      <c r="M8" s="4">
        <v>7299339876</v>
      </c>
      <c r="N8" s="4"/>
      <c r="O8" s="4" t="s">
        <v>2903</v>
      </c>
      <c r="P8" s="4" t="s">
        <v>2904</v>
      </c>
      <c r="Q8" s="5">
        <v>45320</v>
      </c>
      <c r="R8" s="5">
        <v>45345</v>
      </c>
      <c r="S8" s="4" t="s">
        <v>2904</v>
      </c>
      <c r="T8" s="4" t="s">
        <v>28</v>
      </c>
      <c r="U8" s="58">
        <v>3000</v>
      </c>
    </row>
    <row r="9" spans="1:21" ht="18" hidden="1" x14ac:dyDescent="0.25">
      <c r="A9" s="4" t="s">
        <v>45</v>
      </c>
      <c r="B9" s="4" t="s">
        <v>278</v>
      </c>
      <c r="C9" s="4" t="s">
        <v>2928</v>
      </c>
      <c r="D9" s="4" t="s">
        <v>126</v>
      </c>
      <c r="E9" s="4" t="s">
        <v>111</v>
      </c>
      <c r="F9" s="4" t="s">
        <v>2929</v>
      </c>
      <c r="G9" s="4" t="s">
        <v>27</v>
      </c>
      <c r="H9" s="5">
        <v>31197</v>
      </c>
      <c r="I9" s="4" t="s">
        <v>2930</v>
      </c>
      <c r="J9" s="4" t="s">
        <v>2931</v>
      </c>
      <c r="K9" s="4" t="s">
        <v>2932</v>
      </c>
      <c r="L9" s="4">
        <v>38720</v>
      </c>
      <c r="M9" s="4">
        <v>4661280448</v>
      </c>
      <c r="N9" s="4"/>
      <c r="O9" s="4" t="s">
        <v>2903</v>
      </c>
      <c r="P9" s="4" t="s">
        <v>2904</v>
      </c>
      <c r="Q9" s="5">
        <v>45320</v>
      </c>
      <c r="R9" s="5">
        <v>45345</v>
      </c>
      <c r="S9" s="4" t="s">
        <v>2904</v>
      </c>
      <c r="T9" s="4" t="s">
        <v>28</v>
      </c>
      <c r="U9" s="58">
        <v>3000</v>
      </c>
    </row>
    <row r="10" spans="1:21" ht="18" x14ac:dyDescent="0.25">
      <c r="A10" s="4" t="s">
        <v>238</v>
      </c>
      <c r="B10" s="4" t="s">
        <v>278</v>
      </c>
      <c r="C10" s="4" t="s">
        <v>632</v>
      </c>
      <c r="D10" s="4" t="s">
        <v>161</v>
      </c>
      <c r="E10" s="4" t="s">
        <v>146</v>
      </c>
      <c r="F10" s="4" t="s">
        <v>2933</v>
      </c>
      <c r="G10" s="4" t="s">
        <v>27</v>
      </c>
      <c r="H10" s="5">
        <v>33674</v>
      </c>
      <c r="I10" s="4" t="s">
        <v>2934</v>
      </c>
      <c r="J10" s="4" t="s">
        <v>2935</v>
      </c>
      <c r="K10" s="4" t="s">
        <v>428</v>
      </c>
      <c r="L10" s="4">
        <v>38710</v>
      </c>
      <c r="M10" s="4"/>
      <c r="N10" s="4"/>
      <c r="O10" s="4" t="s">
        <v>2903</v>
      </c>
      <c r="P10" s="4" t="s">
        <v>2904</v>
      </c>
      <c r="Q10" s="5">
        <v>45320</v>
      </c>
      <c r="R10" s="5">
        <v>45345</v>
      </c>
      <c r="S10" s="4" t="s">
        <v>2904</v>
      </c>
      <c r="T10" s="4" t="s">
        <v>28</v>
      </c>
      <c r="U10" s="58">
        <v>3000</v>
      </c>
    </row>
    <row r="11" spans="1:21" ht="18" x14ac:dyDescent="0.25">
      <c r="A11" s="4" t="s">
        <v>239</v>
      </c>
      <c r="B11" s="4" t="s">
        <v>278</v>
      </c>
      <c r="C11" s="4" t="s">
        <v>2936</v>
      </c>
      <c r="D11" s="4" t="s">
        <v>2937</v>
      </c>
      <c r="E11" s="4" t="s">
        <v>399</v>
      </c>
      <c r="F11" s="4" t="s">
        <v>2938</v>
      </c>
      <c r="G11" s="4" t="s">
        <v>27</v>
      </c>
      <c r="H11" s="5">
        <v>33169</v>
      </c>
      <c r="I11" s="7" t="s">
        <v>2939</v>
      </c>
      <c r="J11" s="4" t="s">
        <v>2940</v>
      </c>
      <c r="K11" s="4" t="s">
        <v>428</v>
      </c>
      <c r="L11" s="4">
        <v>38710</v>
      </c>
      <c r="M11" s="7"/>
      <c r="N11" s="7"/>
      <c r="O11" s="4" t="s">
        <v>2903</v>
      </c>
      <c r="P11" s="4" t="s">
        <v>2904</v>
      </c>
      <c r="Q11" s="5">
        <v>45320</v>
      </c>
      <c r="R11" s="5">
        <v>45345</v>
      </c>
      <c r="S11" s="4" t="s">
        <v>2904</v>
      </c>
      <c r="T11" s="4" t="s">
        <v>28</v>
      </c>
      <c r="U11" s="58">
        <v>3000</v>
      </c>
    </row>
    <row r="12" spans="1:21" ht="18" x14ac:dyDescent="0.25">
      <c r="A12" s="4" t="s">
        <v>52</v>
      </c>
      <c r="B12" s="4" t="s">
        <v>278</v>
      </c>
      <c r="C12" s="4" t="s">
        <v>2941</v>
      </c>
      <c r="D12" s="4" t="s">
        <v>2942</v>
      </c>
      <c r="E12" s="4" t="s">
        <v>285</v>
      </c>
      <c r="F12" s="4" t="s">
        <v>2943</v>
      </c>
      <c r="G12" s="4" t="s">
        <v>27</v>
      </c>
      <c r="H12" s="5">
        <v>35609</v>
      </c>
      <c r="I12" s="7" t="s">
        <v>2944</v>
      </c>
      <c r="J12" s="4" t="s">
        <v>2945</v>
      </c>
      <c r="K12" s="4" t="s">
        <v>428</v>
      </c>
      <c r="L12" s="4">
        <v>38710</v>
      </c>
      <c r="M12" s="7">
        <v>4661252802</v>
      </c>
      <c r="N12" s="7"/>
      <c r="O12" s="4" t="s">
        <v>2903</v>
      </c>
      <c r="P12" s="4" t="s">
        <v>2904</v>
      </c>
      <c r="Q12" s="5">
        <v>45320</v>
      </c>
      <c r="R12" s="5">
        <v>45345</v>
      </c>
      <c r="S12" s="4" t="s">
        <v>2904</v>
      </c>
      <c r="T12" s="4" t="s">
        <v>28</v>
      </c>
      <c r="U12" s="58">
        <v>3000</v>
      </c>
    </row>
    <row r="13" spans="1:21" ht="18" hidden="1" x14ac:dyDescent="0.25">
      <c r="A13" s="4" t="s">
        <v>53</v>
      </c>
      <c r="B13" s="4" t="s">
        <v>278</v>
      </c>
      <c r="C13" s="4" t="s">
        <v>350</v>
      </c>
      <c r="D13" s="4" t="s">
        <v>103</v>
      </c>
      <c r="E13" s="4" t="s">
        <v>613</v>
      </c>
      <c r="F13" s="4" t="s">
        <v>2946</v>
      </c>
      <c r="G13" s="4" t="s">
        <v>27</v>
      </c>
      <c r="H13" s="5" t="s">
        <v>2947</v>
      </c>
      <c r="I13" s="7" t="s">
        <v>2948</v>
      </c>
      <c r="J13" s="4" t="s">
        <v>2949</v>
      </c>
      <c r="K13" s="4" t="s">
        <v>562</v>
      </c>
      <c r="L13" s="4">
        <v>38700</v>
      </c>
      <c r="M13" s="4">
        <v>4666645892</v>
      </c>
      <c r="N13" s="7"/>
      <c r="O13" s="4" t="s">
        <v>2903</v>
      </c>
      <c r="P13" s="4" t="s">
        <v>2904</v>
      </c>
      <c r="Q13" s="5">
        <v>45320</v>
      </c>
      <c r="R13" s="5">
        <v>45345</v>
      </c>
      <c r="S13" s="4" t="s">
        <v>2904</v>
      </c>
      <c r="T13" s="4" t="s">
        <v>28</v>
      </c>
      <c r="U13" s="58">
        <v>3000</v>
      </c>
    </row>
    <row r="14" spans="1:21" ht="18" hidden="1" x14ac:dyDescent="0.25">
      <c r="A14" s="4" t="s">
        <v>54</v>
      </c>
      <c r="B14" s="4" t="s">
        <v>278</v>
      </c>
      <c r="C14" s="4" t="s">
        <v>2950</v>
      </c>
      <c r="D14" s="4" t="s">
        <v>103</v>
      </c>
      <c r="E14" s="4" t="s">
        <v>2951</v>
      </c>
      <c r="F14" s="4" t="s">
        <v>2952</v>
      </c>
      <c r="G14" s="4" t="s">
        <v>27</v>
      </c>
      <c r="H14" s="5">
        <v>32971</v>
      </c>
      <c r="I14" s="7" t="s">
        <v>2953</v>
      </c>
      <c r="J14" s="4" t="s">
        <v>2954</v>
      </c>
      <c r="K14" s="4" t="s">
        <v>2932</v>
      </c>
      <c r="L14" s="4">
        <v>38720</v>
      </c>
      <c r="M14" s="4">
        <v>4662133450</v>
      </c>
      <c r="N14" s="7"/>
      <c r="O14" s="4" t="s">
        <v>2903</v>
      </c>
      <c r="P14" s="4" t="s">
        <v>2904</v>
      </c>
      <c r="Q14" s="5">
        <v>45320</v>
      </c>
      <c r="R14" s="5">
        <v>45345</v>
      </c>
      <c r="S14" s="4" t="s">
        <v>2904</v>
      </c>
      <c r="T14" s="4" t="s">
        <v>28</v>
      </c>
      <c r="U14" s="58">
        <v>3000</v>
      </c>
    </row>
    <row r="15" spans="1:21" ht="18" hidden="1" x14ac:dyDescent="0.25">
      <c r="A15" s="4" t="s">
        <v>55</v>
      </c>
      <c r="B15" s="4" t="s">
        <v>278</v>
      </c>
      <c r="C15" s="4" t="s">
        <v>494</v>
      </c>
      <c r="D15" s="4" t="s">
        <v>2955</v>
      </c>
      <c r="E15" s="4" t="s">
        <v>972</v>
      </c>
      <c r="F15" s="4" t="s">
        <v>2956</v>
      </c>
      <c r="G15" s="4" t="s">
        <v>27</v>
      </c>
      <c r="H15" s="5">
        <v>28129</v>
      </c>
      <c r="I15" s="7" t="s">
        <v>2957</v>
      </c>
      <c r="J15" s="4" t="s">
        <v>2958</v>
      </c>
      <c r="K15" s="4" t="s">
        <v>843</v>
      </c>
      <c r="L15" s="4">
        <v>38700</v>
      </c>
      <c r="M15" s="7"/>
      <c r="N15" s="7"/>
      <c r="O15" s="4" t="s">
        <v>2903</v>
      </c>
      <c r="P15" s="4" t="s">
        <v>2904</v>
      </c>
      <c r="Q15" s="5">
        <v>45320</v>
      </c>
      <c r="R15" s="5">
        <v>45345</v>
      </c>
      <c r="S15" s="4" t="s">
        <v>2904</v>
      </c>
      <c r="T15" s="4" t="s">
        <v>28</v>
      </c>
      <c r="U15" s="58">
        <v>3000</v>
      </c>
    </row>
    <row r="16" spans="1:21" ht="18" hidden="1" x14ac:dyDescent="0.25">
      <c r="A16" s="4" t="s">
        <v>56</v>
      </c>
      <c r="B16" s="4" t="s">
        <v>278</v>
      </c>
      <c r="C16" s="4" t="s">
        <v>2959</v>
      </c>
      <c r="D16" s="4" t="s">
        <v>200</v>
      </c>
      <c r="E16" s="4" t="s">
        <v>346</v>
      </c>
      <c r="F16" s="4" t="s">
        <v>2960</v>
      </c>
      <c r="G16" s="4" t="s">
        <v>27</v>
      </c>
      <c r="H16" s="5">
        <v>22193</v>
      </c>
      <c r="I16" s="7" t="s">
        <v>2961</v>
      </c>
      <c r="J16" s="4" t="s">
        <v>2962</v>
      </c>
      <c r="K16" s="4" t="s">
        <v>671</v>
      </c>
      <c r="L16" s="4">
        <v>38700</v>
      </c>
      <c r="M16" s="7">
        <v>4662366807</v>
      </c>
      <c r="N16" s="7"/>
      <c r="O16" s="4" t="s">
        <v>2903</v>
      </c>
      <c r="P16" s="4" t="s">
        <v>2904</v>
      </c>
      <c r="Q16" s="5">
        <v>45320</v>
      </c>
      <c r="R16" s="5">
        <v>45345</v>
      </c>
      <c r="S16" s="4" t="s">
        <v>2904</v>
      </c>
      <c r="T16" s="4" t="s">
        <v>28</v>
      </c>
      <c r="U16" s="58">
        <v>3000</v>
      </c>
    </row>
    <row r="17" spans="1:21" ht="18" hidden="1" x14ac:dyDescent="0.25">
      <c r="A17" s="4" t="s">
        <v>57</v>
      </c>
      <c r="B17" s="4" t="s">
        <v>278</v>
      </c>
      <c r="C17" s="4" t="s">
        <v>2963</v>
      </c>
      <c r="D17" s="4" t="s">
        <v>313</v>
      </c>
      <c r="E17" s="4" t="s">
        <v>573</v>
      </c>
      <c r="F17" s="4" t="s">
        <v>2964</v>
      </c>
      <c r="G17" s="4" t="s">
        <v>27</v>
      </c>
      <c r="H17" s="5">
        <v>28120</v>
      </c>
      <c r="I17" s="7" t="s">
        <v>2965</v>
      </c>
      <c r="J17" s="4" t="s">
        <v>2966</v>
      </c>
      <c r="K17" s="4" t="s">
        <v>263</v>
      </c>
      <c r="L17" s="4">
        <v>38700</v>
      </c>
      <c r="M17" s="7">
        <v>4662125707</v>
      </c>
      <c r="N17" s="7"/>
      <c r="O17" s="4" t="s">
        <v>2903</v>
      </c>
      <c r="P17" s="4" t="s">
        <v>2904</v>
      </c>
      <c r="Q17" s="5">
        <v>45320</v>
      </c>
      <c r="R17" s="5">
        <v>45345</v>
      </c>
      <c r="S17" s="4" t="s">
        <v>2904</v>
      </c>
      <c r="T17" s="4" t="s">
        <v>28</v>
      </c>
      <c r="U17" s="58">
        <v>3000</v>
      </c>
    </row>
    <row r="18" spans="1:21" ht="18" hidden="1" x14ac:dyDescent="0.25">
      <c r="A18" s="4" t="s">
        <v>58</v>
      </c>
      <c r="B18" s="4" t="s">
        <v>278</v>
      </c>
      <c r="C18" s="4" t="s">
        <v>2967</v>
      </c>
      <c r="D18" s="4" t="s">
        <v>2968</v>
      </c>
      <c r="E18" s="4" t="s">
        <v>111</v>
      </c>
      <c r="F18" s="4" t="s">
        <v>2969</v>
      </c>
      <c r="G18" s="4" t="s">
        <v>27</v>
      </c>
      <c r="H18" s="5">
        <v>28770</v>
      </c>
      <c r="I18" s="7" t="s">
        <v>2970</v>
      </c>
      <c r="J18" s="4" t="s">
        <v>2971</v>
      </c>
      <c r="K18" s="4" t="s">
        <v>2972</v>
      </c>
      <c r="L18" s="4">
        <v>38700</v>
      </c>
      <c r="M18" s="7">
        <v>4661156703</v>
      </c>
      <c r="N18" s="7"/>
      <c r="O18" s="4" t="s">
        <v>2903</v>
      </c>
      <c r="P18" s="4" t="s">
        <v>2904</v>
      </c>
      <c r="Q18" s="5">
        <v>45320</v>
      </c>
      <c r="R18" s="5">
        <v>45345</v>
      </c>
      <c r="S18" s="4" t="s">
        <v>2904</v>
      </c>
      <c r="T18" s="4" t="s">
        <v>28</v>
      </c>
      <c r="U18" s="58">
        <v>3000</v>
      </c>
    </row>
    <row r="19" spans="1:21" ht="18" hidden="1" x14ac:dyDescent="0.25">
      <c r="A19" s="4" t="s">
        <v>59</v>
      </c>
      <c r="B19" s="4" t="s">
        <v>278</v>
      </c>
      <c r="C19" s="4" t="s">
        <v>455</v>
      </c>
      <c r="D19" s="4" t="s">
        <v>549</v>
      </c>
      <c r="E19" s="4" t="s">
        <v>200</v>
      </c>
      <c r="F19" s="4" t="s">
        <v>2973</v>
      </c>
      <c r="G19" s="4" t="s">
        <v>27</v>
      </c>
      <c r="H19" s="5">
        <v>26388</v>
      </c>
      <c r="I19" s="7" t="s">
        <v>2974</v>
      </c>
      <c r="J19" s="4" t="s">
        <v>2975</v>
      </c>
      <c r="K19" s="4" t="s">
        <v>2932</v>
      </c>
      <c r="L19" s="4">
        <v>38720</v>
      </c>
      <c r="M19" s="7">
        <v>4662132043</v>
      </c>
      <c r="N19" s="7">
        <v>46666627287</v>
      </c>
      <c r="O19" s="4" t="s">
        <v>2903</v>
      </c>
      <c r="P19" s="4" t="s">
        <v>2904</v>
      </c>
      <c r="Q19" s="5">
        <v>45320</v>
      </c>
      <c r="R19" s="5">
        <v>45345</v>
      </c>
      <c r="S19" s="4" t="s">
        <v>2904</v>
      </c>
      <c r="T19" s="4" t="s">
        <v>28</v>
      </c>
      <c r="U19" s="58">
        <v>3000</v>
      </c>
    </row>
    <row r="20" spans="1:21" ht="18" x14ac:dyDescent="0.25">
      <c r="A20" s="4" t="s">
        <v>149</v>
      </c>
      <c r="B20" s="4" t="s">
        <v>278</v>
      </c>
      <c r="C20" s="4" t="s">
        <v>141</v>
      </c>
      <c r="D20" s="4" t="s">
        <v>318</v>
      </c>
      <c r="E20" s="4" t="s">
        <v>119</v>
      </c>
      <c r="F20" s="4" t="s">
        <v>2976</v>
      </c>
      <c r="G20" s="4" t="s">
        <v>342</v>
      </c>
      <c r="H20" s="5">
        <v>32435</v>
      </c>
      <c r="I20" s="7" t="s">
        <v>2977</v>
      </c>
      <c r="J20" s="4" t="s">
        <v>2978</v>
      </c>
      <c r="K20" s="4" t="s">
        <v>428</v>
      </c>
      <c r="L20" s="4">
        <v>38710</v>
      </c>
      <c r="M20" s="7">
        <v>4661602353</v>
      </c>
      <c r="N20" s="7"/>
      <c r="O20" s="4" t="s">
        <v>2903</v>
      </c>
      <c r="P20" s="4" t="s">
        <v>2904</v>
      </c>
      <c r="Q20" s="5">
        <v>45320</v>
      </c>
      <c r="R20" s="5">
        <v>45345</v>
      </c>
      <c r="S20" s="4" t="s">
        <v>2904</v>
      </c>
      <c r="T20" s="4" t="s">
        <v>28</v>
      </c>
      <c r="U20" s="58">
        <v>3000</v>
      </c>
    </row>
    <row r="21" spans="1:21" ht="18" hidden="1" x14ac:dyDescent="0.25">
      <c r="A21" s="4" t="s">
        <v>150</v>
      </c>
      <c r="B21" s="4" t="s">
        <v>278</v>
      </c>
      <c r="C21" s="4" t="s">
        <v>2979</v>
      </c>
      <c r="D21" s="4" t="s">
        <v>589</v>
      </c>
      <c r="E21" s="4" t="s">
        <v>429</v>
      </c>
      <c r="F21" s="4" t="s">
        <v>2980</v>
      </c>
      <c r="G21" s="4" t="s">
        <v>27</v>
      </c>
      <c r="H21" s="5">
        <v>30948</v>
      </c>
      <c r="I21" s="7" t="s">
        <v>2981</v>
      </c>
      <c r="J21" s="4" t="s">
        <v>2982</v>
      </c>
      <c r="K21" s="4" t="s">
        <v>479</v>
      </c>
      <c r="L21" s="4">
        <v>38715</v>
      </c>
      <c r="M21" s="7">
        <v>4662120178</v>
      </c>
      <c r="N21" s="7"/>
      <c r="O21" s="4" t="s">
        <v>2903</v>
      </c>
      <c r="P21" s="4" t="s">
        <v>2904</v>
      </c>
      <c r="Q21" s="5">
        <v>45320</v>
      </c>
      <c r="R21" s="5">
        <v>45345</v>
      </c>
      <c r="S21" s="4" t="s">
        <v>2904</v>
      </c>
      <c r="T21" s="4" t="s">
        <v>28</v>
      </c>
      <c r="U21" s="58">
        <v>3000</v>
      </c>
    </row>
    <row r="22" spans="1:21" ht="18" hidden="1" x14ac:dyDescent="0.25">
      <c r="A22" s="4" t="s">
        <v>151</v>
      </c>
      <c r="B22" s="4" t="s">
        <v>278</v>
      </c>
      <c r="C22" s="4" t="s">
        <v>860</v>
      </c>
      <c r="D22" s="4" t="s">
        <v>302</v>
      </c>
      <c r="E22" s="4" t="s">
        <v>302</v>
      </c>
      <c r="F22" s="4" t="s">
        <v>2983</v>
      </c>
      <c r="G22" s="4" t="s">
        <v>27</v>
      </c>
      <c r="H22" s="5">
        <v>30166</v>
      </c>
      <c r="I22" s="7" t="s">
        <v>2984</v>
      </c>
      <c r="J22" s="4" t="s">
        <v>2985</v>
      </c>
      <c r="K22" s="4" t="s">
        <v>483</v>
      </c>
      <c r="L22" s="4">
        <v>387109</v>
      </c>
      <c r="M22" s="7"/>
      <c r="N22" s="7"/>
      <c r="O22" s="4" t="s">
        <v>2903</v>
      </c>
      <c r="P22" s="4" t="s">
        <v>2904</v>
      </c>
      <c r="Q22" s="5">
        <v>45320</v>
      </c>
      <c r="R22" s="5">
        <v>45345</v>
      </c>
      <c r="S22" s="4" t="s">
        <v>2904</v>
      </c>
      <c r="T22" s="4" t="s">
        <v>28</v>
      </c>
      <c r="U22" s="58">
        <v>3000</v>
      </c>
    </row>
    <row r="23" spans="1:21" ht="18" hidden="1" x14ac:dyDescent="0.25">
      <c r="A23" s="4" t="s">
        <v>152</v>
      </c>
      <c r="B23" s="4" t="s">
        <v>278</v>
      </c>
      <c r="C23" s="4" t="s">
        <v>668</v>
      </c>
      <c r="D23" s="4" t="s">
        <v>2986</v>
      </c>
      <c r="E23" s="4" t="s">
        <v>516</v>
      </c>
      <c r="F23" s="4" t="s">
        <v>2987</v>
      </c>
      <c r="G23" s="4" t="s">
        <v>27</v>
      </c>
      <c r="H23" s="5">
        <v>27938</v>
      </c>
      <c r="I23" s="7" t="s">
        <v>2988</v>
      </c>
      <c r="J23" s="4" t="s">
        <v>2989</v>
      </c>
      <c r="K23" s="4" t="s">
        <v>843</v>
      </c>
      <c r="L23" s="4">
        <v>38700</v>
      </c>
      <c r="M23" s="7"/>
      <c r="N23" s="7"/>
      <c r="O23" s="4" t="s">
        <v>2903</v>
      </c>
      <c r="P23" s="4" t="s">
        <v>2904</v>
      </c>
      <c r="Q23" s="5">
        <v>45320</v>
      </c>
      <c r="R23" s="5">
        <v>45345</v>
      </c>
      <c r="S23" s="4" t="s">
        <v>2904</v>
      </c>
      <c r="T23" s="4" t="s">
        <v>28</v>
      </c>
      <c r="U23" s="58">
        <v>3000</v>
      </c>
    </row>
    <row r="24" spans="1:21" ht="18" hidden="1" x14ac:dyDescent="0.25">
      <c r="A24" s="4" t="s">
        <v>153</v>
      </c>
      <c r="B24" s="4" t="s">
        <v>278</v>
      </c>
      <c r="C24" s="4" t="s">
        <v>290</v>
      </c>
      <c r="D24" s="4" t="s">
        <v>2990</v>
      </c>
      <c r="E24" s="4" t="s">
        <v>2991</v>
      </c>
      <c r="F24" s="4" t="s">
        <v>2992</v>
      </c>
      <c r="G24" s="4" t="s">
        <v>27</v>
      </c>
      <c r="H24" s="5">
        <v>33769</v>
      </c>
      <c r="I24" s="7" t="s">
        <v>2993</v>
      </c>
      <c r="J24" s="4" t="s">
        <v>2994</v>
      </c>
      <c r="K24" s="4" t="s">
        <v>546</v>
      </c>
      <c r="L24" s="4">
        <v>38705</v>
      </c>
      <c r="M24" s="7">
        <v>4662128505</v>
      </c>
      <c r="N24" s="7"/>
      <c r="O24" s="4" t="s">
        <v>2903</v>
      </c>
      <c r="P24" s="4" t="s">
        <v>2904</v>
      </c>
      <c r="Q24" s="5">
        <v>45320</v>
      </c>
      <c r="R24" s="5">
        <v>45345</v>
      </c>
      <c r="S24" s="4" t="s">
        <v>2904</v>
      </c>
      <c r="T24" s="4" t="s">
        <v>28</v>
      </c>
      <c r="U24" s="58">
        <v>3000</v>
      </c>
    </row>
    <row r="25" spans="1:21" ht="18" hidden="1" x14ac:dyDescent="0.25">
      <c r="A25" s="4" t="s">
        <v>154</v>
      </c>
      <c r="B25" s="4" t="s">
        <v>278</v>
      </c>
      <c r="C25" s="4" t="s">
        <v>2995</v>
      </c>
      <c r="D25" s="4" t="s">
        <v>633</v>
      </c>
      <c r="E25" s="4" t="s">
        <v>2996</v>
      </c>
      <c r="F25" s="4" t="s">
        <v>2997</v>
      </c>
      <c r="G25" s="4" t="s">
        <v>342</v>
      </c>
      <c r="H25" s="5">
        <v>26745</v>
      </c>
      <c r="I25" s="7" t="s">
        <v>2998</v>
      </c>
      <c r="J25" s="4" t="s">
        <v>2999</v>
      </c>
      <c r="K25" s="4" t="s">
        <v>3000</v>
      </c>
      <c r="L25" s="4">
        <v>38704</v>
      </c>
      <c r="M25" s="7"/>
      <c r="N25" s="7"/>
      <c r="O25" s="4" t="s">
        <v>2903</v>
      </c>
      <c r="P25" s="4" t="s">
        <v>2904</v>
      </c>
      <c r="Q25" s="5">
        <v>45320</v>
      </c>
      <c r="R25" s="5">
        <v>45345</v>
      </c>
      <c r="S25" s="4" t="s">
        <v>2904</v>
      </c>
      <c r="T25" s="4" t="s">
        <v>28</v>
      </c>
      <c r="U25" s="58">
        <v>3000</v>
      </c>
    </row>
    <row r="26" spans="1:21" ht="18" hidden="1" x14ac:dyDescent="0.25">
      <c r="A26" s="4" t="s">
        <v>155</v>
      </c>
      <c r="B26" s="4" t="s">
        <v>278</v>
      </c>
      <c r="C26" s="4" t="s">
        <v>325</v>
      </c>
      <c r="D26" s="4" t="s">
        <v>248</v>
      </c>
      <c r="E26" s="4" t="s">
        <v>607</v>
      </c>
      <c r="F26" s="4" t="s">
        <v>3001</v>
      </c>
      <c r="G26" s="4" t="s">
        <v>27</v>
      </c>
      <c r="H26" s="5">
        <v>30349</v>
      </c>
      <c r="I26" s="7" t="s">
        <v>3002</v>
      </c>
      <c r="J26" s="4" t="s">
        <v>3003</v>
      </c>
      <c r="K26" s="4" t="s">
        <v>3004</v>
      </c>
      <c r="L26" s="4">
        <v>38700</v>
      </c>
      <c r="M26" s="7"/>
      <c r="N26" s="7"/>
      <c r="O26" s="4" t="s">
        <v>2903</v>
      </c>
      <c r="P26" s="4" t="s">
        <v>2904</v>
      </c>
      <c r="Q26" s="5">
        <v>45320</v>
      </c>
      <c r="R26" s="5">
        <v>45345</v>
      </c>
      <c r="S26" s="4" t="s">
        <v>2904</v>
      </c>
      <c r="T26" s="4" t="s">
        <v>28</v>
      </c>
      <c r="U26" s="58">
        <v>3000</v>
      </c>
    </row>
    <row r="27" spans="1:21" ht="18" hidden="1" x14ac:dyDescent="0.25">
      <c r="A27" s="4" t="s">
        <v>156</v>
      </c>
      <c r="B27" s="4" t="s">
        <v>278</v>
      </c>
      <c r="C27" s="4" t="s">
        <v>3005</v>
      </c>
      <c r="D27" s="4" t="s">
        <v>796</v>
      </c>
      <c r="E27" s="4" t="s">
        <v>122</v>
      </c>
      <c r="F27" s="4" t="s">
        <v>3006</v>
      </c>
      <c r="G27" s="4" t="s">
        <v>27</v>
      </c>
      <c r="H27" s="5">
        <v>20929</v>
      </c>
      <c r="I27" s="7" t="s">
        <v>3007</v>
      </c>
      <c r="J27" s="4" t="s">
        <v>3008</v>
      </c>
      <c r="K27" s="4" t="s">
        <v>556</v>
      </c>
      <c r="L27" s="4">
        <v>38700</v>
      </c>
      <c r="M27" s="7">
        <v>4661873355</v>
      </c>
      <c r="N27" s="7"/>
      <c r="O27" s="4" t="s">
        <v>2903</v>
      </c>
      <c r="P27" s="4" t="s">
        <v>2904</v>
      </c>
      <c r="Q27" s="5">
        <v>45320</v>
      </c>
      <c r="R27" s="5">
        <v>45345</v>
      </c>
      <c r="S27" s="4" t="s">
        <v>2904</v>
      </c>
      <c r="T27" s="4" t="s">
        <v>28</v>
      </c>
      <c r="U27" s="58">
        <v>3000</v>
      </c>
    </row>
    <row r="28" spans="1:21" ht="18" hidden="1" x14ac:dyDescent="0.25">
      <c r="A28" s="4" t="s">
        <v>157</v>
      </c>
      <c r="B28" s="4" t="s">
        <v>278</v>
      </c>
      <c r="C28" s="4" t="s">
        <v>3009</v>
      </c>
      <c r="D28" s="4" t="s">
        <v>2955</v>
      </c>
      <c r="E28" s="4" t="s">
        <v>111</v>
      </c>
      <c r="F28" s="4" t="s">
        <v>3010</v>
      </c>
      <c r="G28" s="4" t="s">
        <v>27</v>
      </c>
      <c r="H28" s="5">
        <v>34162</v>
      </c>
      <c r="I28" s="59" t="s">
        <v>3011</v>
      </c>
      <c r="J28" s="4" t="s">
        <v>3012</v>
      </c>
      <c r="K28" s="4" t="s">
        <v>843</v>
      </c>
      <c r="L28" s="4">
        <v>38700</v>
      </c>
      <c r="M28" s="7">
        <v>4661084650</v>
      </c>
      <c r="N28" s="7"/>
      <c r="O28" s="4" t="s">
        <v>2903</v>
      </c>
      <c r="P28" s="4" t="s">
        <v>2904</v>
      </c>
      <c r="Q28" s="5">
        <v>45320</v>
      </c>
      <c r="R28" s="5">
        <v>45345</v>
      </c>
      <c r="S28" s="4" t="s">
        <v>2904</v>
      </c>
      <c r="T28" s="4" t="s">
        <v>28</v>
      </c>
      <c r="U28" s="58">
        <v>3000</v>
      </c>
    </row>
    <row r="29" spans="1:21" ht="18" hidden="1" x14ac:dyDescent="0.25">
      <c r="A29" s="4" t="s">
        <v>158</v>
      </c>
      <c r="B29" s="4" t="s">
        <v>278</v>
      </c>
      <c r="C29" s="4" t="s">
        <v>3013</v>
      </c>
      <c r="D29" s="4" t="s">
        <v>633</v>
      </c>
      <c r="E29" s="4" t="s">
        <v>161</v>
      </c>
      <c r="F29" s="4" t="s">
        <v>3014</v>
      </c>
      <c r="G29" s="4" t="s">
        <v>342</v>
      </c>
      <c r="H29" s="5">
        <v>31459</v>
      </c>
      <c r="I29" s="7" t="s">
        <v>3015</v>
      </c>
      <c r="J29" s="4" t="s">
        <v>3016</v>
      </c>
      <c r="K29" s="4" t="s">
        <v>562</v>
      </c>
      <c r="L29" s="4">
        <v>38703</v>
      </c>
      <c r="M29" s="7">
        <v>4661089074</v>
      </c>
      <c r="N29" s="7"/>
      <c r="O29" s="4" t="s">
        <v>2903</v>
      </c>
      <c r="P29" s="4" t="s">
        <v>2904</v>
      </c>
      <c r="Q29" s="5">
        <v>45320</v>
      </c>
      <c r="R29" s="5">
        <v>45345</v>
      </c>
      <c r="S29" s="4" t="s">
        <v>2904</v>
      </c>
      <c r="T29" s="4" t="s">
        <v>28</v>
      </c>
      <c r="U29" s="58">
        <v>3000</v>
      </c>
    </row>
    <row r="30" spans="1:21" ht="18" hidden="1" x14ac:dyDescent="0.25">
      <c r="A30" s="4" t="s">
        <v>159</v>
      </c>
      <c r="B30" s="4" t="s">
        <v>278</v>
      </c>
      <c r="C30" s="4" t="s">
        <v>3017</v>
      </c>
      <c r="D30" s="4" t="s">
        <v>318</v>
      </c>
      <c r="E30" s="4" t="s">
        <v>2909</v>
      </c>
      <c r="F30" s="4" t="s">
        <v>3018</v>
      </c>
      <c r="G30" s="4" t="s">
        <v>27</v>
      </c>
      <c r="H30" s="5">
        <v>34132</v>
      </c>
      <c r="I30" s="7" t="s">
        <v>3019</v>
      </c>
      <c r="J30" s="4" t="s">
        <v>3020</v>
      </c>
      <c r="K30" s="4" t="s">
        <v>2927</v>
      </c>
      <c r="L30" s="4">
        <v>38700</v>
      </c>
      <c r="M30" s="7">
        <v>4661259699</v>
      </c>
      <c r="N30" s="7"/>
      <c r="O30" s="4" t="s">
        <v>2903</v>
      </c>
      <c r="P30" s="4" t="s">
        <v>2904</v>
      </c>
      <c r="Q30" s="5">
        <v>45320</v>
      </c>
      <c r="R30" s="5">
        <v>45345</v>
      </c>
      <c r="S30" s="4" t="s">
        <v>2904</v>
      </c>
      <c r="T30" s="4" t="s">
        <v>28</v>
      </c>
      <c r="U30" s="58">
        <v>3000</v>
      </c>
    </row>
    <row r="31" spans="1:21" ht="18" hidden="1" x14ac:dyDescent="0.25">
      <c r="A31" s="4" t="s">
        <v>160</v>
      </c>
      <c r="B31" s="4" t="s">
        <v>278</v>
      </c>
      <c r="C31" s="4" t="s">
        <v>3021</v>
      </c>
      <c r="D31" s="4" t="s">
        <v>103</v>
      </c>
      <c r="E31" s="4" t="s">
        <v>2951</v>
      </c>
      <c r="F31" s="4" t="s">
        <v>3022</v>
      </c>
      <c r="G31" s="4" t="s">
        <v>27</v>
      </c>
      <c r="H31" s="5">
        <v>31157</v>
      </c>
      <c r="I31" s="7" t="s">
        <v>3023</v>
      </c>
      <c r="J31" s="4" t="s">
        <v>3024</v>
      </c>
      <c r="K31" s="4" t="s">
        <v>3025</v>
      </c>
      <c r="L31" s="4">
        <v>38700</v>
      </c>
      <c r="M31" s="7">
        <v>4661340485</v>
      </c>
      <c r="N31" s="7"/>
      <c r="O31" s="4" t="s">
        <v>2903</v>
      </c>
      <c r="P31" s="4" t="s">
        <v>2904</v>
      </c>
      <c r="Q31" s="5">
        <v>45320</v>
      </c>
      <c r="R31" s="5">
        <v>45345</v>
      </c>
      <c r="S31" s="4" t="s">
        <v>2904</v>
      </c>
      <c r="T31" s="4" t="s">
        <v>28</v>
      </c>
      <c r="U31" s="58">
        <v>3000</v>
      </c>
    </row>
    <row r="32" spans="1:21" ht="18" hidden="1" x14ac:dyDescent="0.25">
      <c r="A32" s="4" t="s">
        <v>215</v>
      </c>
      <c r="B32" s="4" t="s">
        <v>278</v>
      </c>
      <c r="C32" s="4" t="s">
        <v>3026</v>
      </c>
      <c r="D32" s="4" t="s">
        <v>40</v>
      </c>
      <c r="E32" s="4" t="s">
        <v>589</v>
      </c>
      <c r="F32" s="4" t="s">
        <v>3027</v>
      </c>
      <c r="G32" s="4" t="s">
        <v>342</v>
      </c>
      <c r="H32" s="5">
        <v>33987</v>
      </c>
      <c r="I32" s="7" t="s">
        <v>3028</v>
      </c>
      <c r="J32" s="4" t="s">
        <v>3029</v>
      </c>
      <c r="K32" s="4" t="s">
        <v>3025</v>
      </c>
      <c r="L32" s="4">
        <v>38700</v>
      </c>
      <c r="M32" s="7">
        <v>4661340485</v>
      </c>
      <c r="N32" s="7"/>
      <c r="O32" s="4" t="s">
        <v>2903</v>
      </c>
      <c r="P32" s="4" t="s">
        <v>2904</v>
      </c>
      <c r="Q32" s="5">
        <v>45320</v>
      </c>
      <c r="R32" s="5">
        <v>45345</v>
      </c>
      <c r="S32" s="4" t="s">
        <v>2904</v>
      </c>
      <c r="T32" s="4" t="s">
        <v>28</v>
      </c>
      <c r="U32" s="58">
        <v>3000</v>
      </c>
    </row>
    <row r="33" spans="1:21" ht="18" hidden="1" x14ac:dyDescent="0.25">
      <c r="A33" s="4" t="s">
        <v>216</v>
      </c>
      <c r="B33" s="4" t="s">
        <v>278</v>
      </c>
      <c r="C33" s="4" t="s">
        <v>403</v>
      </c>
      <c r="D33" s="4" t="s">
        <v>40</v>
      </c>
      <c r="E33" s="4" t="s">
        <v>399</v>
      </c>
      <c r="F33" s="4" t="s">
        <v>404</v>
      </c>
      <c r="G33" s="4" t="s">
        <v>27</v>
      </c>
      <c r="H33" s="5">
        <v>29094</v>
      </c>
      <c r="I33" s="7" t="s">
        <v>3030</v>
      </c>
      <c r="J33" s="4" t="s">
        <v>405</v>
      </c>
      <c r="K33" s="4" t="s">
        <v>402</v>
      </c>
      <c r="L33" s="4">
        <v>38716</v>
      </c>
      <c r="M33" s="7">
        <v>4661015577</v>
      </c>
      <c r="N33" s="7">
        <v>5646959163</v>
      </c>
      <c r="O33" s="4" t="s">
        <v>2903</v>
      </c>
      <c r="P33" s="4" t="s">
        <v>2904</v>
      </c>
      <c r="Q33" s="5">
        <v>45320</v>
      </c>
      <c r="R33" s="5">
        <v>45345</v>
      </c>
      <c r="S33" s="4" t="s">
        <v>2904</v>
      </c>
      <c r="T33" s="4" t="s">
        <v>28</v>
      </c>
      <c r="U33" s="58">
        <v>3000</v>
      </c>
    </row>
    <row r="34" spans="1:21" ht="18" hidden="1" x14ac:dyDescent="0.25">
      <c r="A34" s="4" t="s">
        <v>217</v>
      </c>
      <c r="B34" s="4" t="s">
        <v>278</v>
      </c>
      <c r="C34" s="4" t="s">
        <v>325</v>
      </c>
      <c r="D34" s="4" t="s">
        <v>408</v>
      </c>
      <c r="E34" s="4" t="s">
        <v>3031</v>
      </c>
      <c r="F34" s="4" t="s">
        <v>3032</v>
      </c>
      <c r="G34" s="4" t="s">
        <v>27</v>
      </c>
      <c r="H34" s="5">
        <v>33091</v>
      </c>
      <c r="I34" s="7" t="s">
        <v>3033</v>
      </c>
      <c r="J34" s="4" t="s">
        <v>3034</v>
      </c>
      <c r="K34" s="4" t="s">
        <v>918</v>
      </c>
      <c r="L34" s="4">
        <v>38713</v>
      </c>
      <c r="M34" s="7">
        <v>4661017918</v>
      </c>
      <c r="N34" s="7"/>
      <c r="O34" s="4" t="s">
        <v>2903</v>
      </c>
      <c r="P34" s="4" t="s">
        <v>2904</v>
      </c>
      <c r="Q34" s="5">
        <v>45320</v>
      </c>
      <c r="R34" s="5">
        <v>45345</v>
      </c>
      <c r="S34" s="4" t="s">
        <v>2904</v>
      </c>
      <c r="T34" s="4" t="s">
        <v>28</v>
      </c>
      <c r="U34" s="58">
        <v>3000</v>
      </c>
    </row>
    <row r="35" spans="1:21" ht="18" hidden="1" x14ac:dyDescent="0.25">
      <c r="A35" s="4" t="s">
        <v>218</v>
      </c>
      <c r="B35" s="4" t="s">
        <v>278</v>
      </c>
      <c r="C35" s="4" t="s">
        <v>3035</v>
      </c>
      <c r="D35" s="4" t="s">
        <v>40</v>
      </c>
      <c r="E35" s="4" t="s">
        <v>490</v>
      </c>
      <c r="F35" s="4" t="s">
        <v>3036</v>
      </c>
      <c r="G35" s="4" t="s">
        <v>27</v>
      </c>
      <c r="H35" s="5" t="s">
        <v>3037</v>
      </c>
      <c r="I35" s="7" t="s">
        <v>3038</v>
      </c>
      <c r="J35" s="4" t="s">
        <v>3039</v>
      </c>
      <c r="K35" s="4" t="s">
        <v>556</v>
      </c>
      <c r="L35" s="4">
        <v>38700</v>
      </c>
      <c r="M35" s="7">
        <v>4662027007</v>
      </c>
      <c r="N35" s="7"/>
      <c r="O35" s="4" t="s">
        <v>2903</v>
      </c>
      <c r="P35" s="4" t="s">
        <v>2904</v>
      </c>
      <c r="Q35" s="5">
        <v>45320</v>
      </c>
      <c r="R35" s="5">
        <v>45345</v>
      </c>
      <c r="S35" s="4" t="s">
        <v>2904</v>
      </c>
      <c r="T35" s="4" t="s">
        <v>28</v>
      </c>
      <c r="U35" s="58">
        <v>3000</v>
      </c>
    </row>
    <row r="36" spans="1:21" ht="18" hidden="1" x14ac:dyDescent="0.25">
      <c r="A36" s="4" t="s">
        <v>219</v>
      </c>
      <c r="B36" s="4" t="s">
        <v>278</v>
      </c>
      <c r="C36" s="4" t="s">
        <v>3040</v>
      </c>
      <c r="D36" s="4" t="s">
        <v>340</v>
      </c>
      <c r="E36" s="4" t="s">
        <v>3041</v>
      </c>
      <c r="F36" s="4" t="s">
        <v>3042</v>
      </c>
      <c r="G36" s="4" t="s">
        <v>27</v>
      </c>
      <c r="H36" s="5">
        <v>1491144</v>
      </c>
      <c r="I36" s="7" t="s">
        <v>3043</v>
      </c>
      <c r="J36" s="4" t="s">
        <v>3044</v>
      </c>
      <c r="K36" s="4" t="s">
        <v>2932</v>
      </c>
      <c r="L36" s="4">
        <v>38720</v>
      </c>
      <c r="M36" s="7">
        <v>4661878654</v>
      </c>
      <c r="N36" s="7"/>
      <c r="O36" s="4" t="s">
        <v>2903</v>
      </c>
      <c r="P36" s="4" t="s">
        <v>2904</v>
      </c>
      <c r="Q36" s="5">
        <v>45320</v>
      </c>
      <c r="R36" s="5">
        <v>45345</v>
      </c>
      <c r="S36" s="4" t="s">
        <v>2904</v>
      </c>
      <c r="T36" s="4" t="s">
        <v>28</v>
      </c>
      <c r="U36" s="58">
        <v>3000</v>
      </c>
    </row>
    <row r="37" spans="1:21" ht="18" hidden="1" x14ac:dyDescent="0.25">
      <c r="A37" s="4" t="s">
        <v>220</v>
      </c>
      <c r="B37" s="4" t="s">
        <v>278</v>
      </c>
      <c r="C37" s="4" t="s">
        <v>3045</v>
      </c>
      <c r="D37" s="4" t="s">
        <v>103</v>
      </c>
      <c r="E37" s="4" t="s">
        <v>3046</v>
      </c>
      <c r="F37" s="4" t="s">
        <v>3047</v>
      </c>
      <c r="G37" s="4" t="s">
        <v>27</v>
      </c>
      <c r="H37" s="5">
        <v>28035</v>
      </c>
      <c r="I37" s="4" t="s">
        <v>3048</v>
      </c>
      <c r="J37" s="4" t="s">
        <v>3049</v>
      </c>
      <c r="K37" s="4" t="s">
        <v>479</v>
      </c>
      <c r="L37" s="4">
        <v>38715</v>
      </c>
      <c r="M37" s="7"/>
      <c r="N37" s="7"/>
      <c r="O37" s="4" t="s">
        <v>2903</v>
      </c>
      <c r="P37" s="4" t="s">
        <v>2904</v>
      </c>
      <c r="Q37" s="5">
        <v>45320</v>
      </c>
      <c r="R37" s="5">
        <v>45345</v>
      </c>
      <c r="S37" s="4" t="s">
        <v>2904</v>
      </c>
      <c r="T37" s="4" t="s">
        <v>28</v>
      </c>
      <c r="U37" s="58">
        <v>3000</v>
      </c>
    </row>
    <row r="38" spans="1:21" ht="18" hidden="1" x14ac:dyDescent="0.25">
      <c r="A38" s="4" t="s">
        <v>221</v>
      </c>
      <c r="B38" s="4" t="s">
        <v>278</v>
      </c>
      <c r="C38" s="4" t="s">
        <v>3050</v>
      </c>
      <c r="D38" s="4" t="s">
        <v>408</v>
      </c>
      <c r="E38" s="4" t="s">
        <v>356</v>
      </c>
      <c r="F38" s="4" t="s">
        <v>3051</v>
      </c>
      <c r="G38" s="4" t="s">
        <v>342</v>
      </c>
      <c r="H38" s="5">
        <v>27326</v>
      </c>
      <c r="I38" s="7" t="str">
        <f t="shared" ref="I38:I102" si="0">LEFT(F38,10)</f>
        <v>LARM741024</v>
      </c>
      <c r="J38" s="4" t="s">
        <v>3052</v>
      </c>
      <c r="K38" s="4" t="s">
        <v>3053</v>
      </c>
      <c r="L38" s="4">
        <v>38700</v>
      </c>
      <c r="M38" s="7">
        <v>4661051059</v>
      </c>
      <c r="N38" s="7"/>
      <c r="O38" s="4" t="s">
        <v>2903</v>
      </c>
      <c r="P38" s="4" t="s">
        <v>2904</v>
      </c>
      <c r="Q38" s="5">
        <v>45320</v>
      </c>
      <c r="R38" s="5">
        <v>45345</v>
      </c>
      <c r="S38" s="4" t="s">
        <v>2904</v>
      </c>
      <c r="T38" s="4" t="s">
        <v>28</v>
      </c>
      <c r="U38" s="58">
        <v>3000</v>
      </c>
    </row>
    <row r="39" spans="1:21" ht="18" hidden="1" x14ac:dyDescent="0.25">
      <c r="A39" s="4" t="s">
        <v>222</v>
      </c>
      <c r="B39" s="4" t="s">
        <v>278</v>
      </c>
      <c r="C39" s="4" t="s">
        <v>3054</v>
      </c>
      <c r="D39" s="4" t="s">
        <v>3055</v>
      </c>
      <c r="E39" s="4" t="s">
        <v>3056</v>
      </c>
      <c r="F39" s="4" t="s">
        <v>3057</v>
      </c>
      <c r="G39" s="4" t="s">
        <v>27</v>
      </c>
      <c r="H39" s="5">
        <v>31782</v>
      </c>
      <c r="I39" s="7" t="str">
        <f t="shared" si="0"/>
        <v>CARR870105</v>
      </c>
      <c r="J39" s="4" t="s">
        <v>3058</v>
      </c>
      <c r="K39" s="4" t="s">
        <v>3025</v>
      </c>
      <c r="L39" s="4">
        <v>38700</v>
      </c>
      <c r="M39" s="7">
        <v>4661003736</v>
      </c>
      <c r="N39" s="7"/>
      <c r="O39" s="4" t="s">
        <v>2903</v>
      </c>
      <c r="P39" s="4" t="s">
        <v>2904</v>
      </c>
      <c r="Q39" s="5">
        <v>45320</v>
      </c>
      <c r="R39" s="5">
        <v>45345</v>
      </c>
      <c r="S39" s="4" t="s">
        <v>2904</v>
      </c>
      <c r="T39" s="4" t="s">
        <v>28</v>
      </c>
      <c r="U39" s="58">
        <v>3000</v>
      </c>
    </row>
    <row r="40" spans="1:21" ht="18" hidden="1" x14ac:dyDescent="0.25">
      <c r="A40" s="4" t="s">
        <v>228</v>
      </c>
      <c r="B40" s="4" t="s">
        <v>278</v>
      </c>
      <c r="C40" s="4" t="s">
        <v>3059</v>
      </c>
      <c r="D40" s="4" t="s">
        <v>408</v>
      </c>
      <c r="E40" s="4" t="s">
        <v>399</v>
      </c>
      <c r="F40" s="4" t="s">
        <v>3060</v>
      </c>
      <c r="G40" s="4" t="s">
        <v>27</v>
      </c>
      <c r="H40" s="5">
        <v>33122</v>
      </c>
      <c r="I40" s="7" t="str">
        <f t="shared" si="0"/>
        <v>LACJ900906</v>
      </c>
      <c r="J40" s="4" t="s">
        <v>3061</v>
      </c>
      <c r="K40" s="4" t="s">
        <v>402</v>
      </c>
      <c r="L40" s="4">
        <v>38716</v>
      </c>
      <c r="M40" s="7">
        <v>4666693301</v>
      </c>
      <c r="N40" s="7">
        <v>4611472642</v>
      </c>
      <c r="O40" s="4" t="s">
        <v>2903</v>
      </c>
      <c r="P40" s="4" t="s">
        <v>2904</v>
      </c>
      <c r="Q40" s="5">
        <v>45320</v>
      </c>
      <c r="R40" s="5">
        <v>45345</v>
      </c>
      <c r="S40" s="4" t="s">
        <v>2904</v>
      </c>
      <c r="T40" s="4" t="s">
        <v>28</v>
      </c>
      <c r="U40" s="58">
        <v>3000</v>
      </c>
    </row>
    <row r="41" spans="1:21" ht="18" hidden="1" x14ac:dyDescent="0.25">
      <c r="A41" s="4" t="s">
        <v>240</v>
      </c>
      <c r="B41" s="4" t="s">
        <v>278</v>
      </c>
      <c r="C41" s="4" t="s">
        <v>3062</v>
      </c>
      <c r="D41" s="4" t="s">
        <v>796</v>
      </c>
      <c r="E41" s="4" t="s">
        <v>3063</v>
      </c>
      <c r="F41" s="4" t="s">
        <v>3064</v>
      </c>
      <c r="G41" s="4" t="s">
        <v>27</v>
      </c>
      <c r="H41" s="5">
        <v>33660</v>
      </c>
      <c r="I41" s="7" t="str">
        <f t="shared" si="0"/>
        <v>ROCC920226</v>
      </c>
      <c r="J41" s="4" t="s">
        <v>3065</v>
      </c>
      <c r="K41" s="4" t="s">
        <v>3066</v>
      </c>
      <c r="L41" s="4">
        <v>38715</v>
      </c>
      <c r="M41" s="7">
        <v>4661088677</v>
      </c>
      <c r="N41" s="7"/>
      <c r="O41" s="4" t="s">
        <v>2903</v>
      </c>
      <c r="P41" s="4" t="s">
        <v>2904</v>
      </c>
      <c r="Q41" s="5">
        <v>45320</v>
      </c>
      <c r="R41" s="5">
        <v>45345</v>
      </c>
      <c r="S41" s="4" t="s">
        <v>2904</v>
      </c>
      <c r="T41" s="4" t="s">
        <v>28</v>
      </c>
      <c r="U41" s="58">
        <v>3000</v>
      </c>
    </row>
    <row r="42" spans="1:21" ht="18" hidden="1" x14ac:dyDescent="0.25">
      <c r="A42" s="4" t="s">
        <v>256</v>
      </c>
      <c r="B42" s="4" t="s">
        <v>278</v>
      </c>
      <c r="C42" s="4" t="s">
        <v>521</v>
      </c>
      <c r="D42" s="4" t="s">
        <v>1007</v>
      </c>
      <c r="E42" s="4" t="s">
        <v>390</v>
      </c>
      <c r="F42" s="4" t="s">
        <v>3067</v>
      </c>
      <c r="G42" s="4" t="s">
        <v>27</v>
      </c>
      <c r="H42" s="5">
        <v>25917</v>
      </c>
      <c r="I42" s="7" t="str">
        <f t="shared" si="0"/>
        <v>AEPL701215</v>
      </c>
      <c r="J42" s="4" t="s">
        <v>3068</v>
      </c>
      <c r="K42" s="4" t="s">
        <v>3069</v>
      </c>
      <c r="L42" s="4">
        <v>38713</v>
      </c>
      <c r="M42" s="7"/>
      <c r="N42" s="7"/>
      <c r="O42" s="4" t="s">
        <v>2903</v>
      </c>
      <c r="P42" s="4" t="s">
        <v>2904</v>
      </c>
      <c r="Q42" s="5">
        <v>45320</v>
      </c>
      <c r="R42" s="5">
        <v>45345</v>
      </c>
      <c r="S42" s="4" t="s">
        <v>2904</v>
      </c>
      <c r="T42" s="4" t="s">
        <v>28</v>
      </c>
      <c r="U42" s="58">
        <v>3000</v>
      </c>
    </row>
    <row r="43" spans="1:21" ht="18" x14ac:dyDescent="0.25">
      <c r="A43" s="4" t="s">
        <v>257</v>
      </c>
      <c r="B43" s="4" t="s">
        <v>278</v>
      </c>
      <c r="C43" s="4" t="s">
        <v>3070</v>
      </c>
      <c r="D43" s="4" t="s">
        <v>146</v>
      </c>
      <c r="E43" s="4" t="s">
        <v>318</v>
      </c>
      <c r="F43" s="4" t="s">
        <v>3071</v>
      </c>
      <c r="G43" s="4" t="s">
        <v>27</v>
      </c>
      <c r="H43" s="5">
        <v>29647</v>
      </c>
      <c r="I43" s="7" t="str">
        <f t="shared" si="0"/>
        <v>PUGA810302</v>
      </c>
      <c r="J43" s="4" t="s">
        <v>3072</v>
      </c>
      <c r="K43" s="4" t="s">
        <v>428</v>
      </c>
      <c r="L43" s="4">
        <v>38710</v>
      </c>
      <c r="M43" s="7"/>
      <c r="N43" s="7"/>
      <c r="O43" s="4" t="s">
        <v>2903</v>
      </c>
      <c r="P43" s="4" t="s">
        <v>2904</v>
      </c>
      <c r="Q43" s="5">
        <v>45320</v>
      </c>
      <c r="R43" s="5">
        <v>45345</v>
      </c>
      <c r="S43" s="4" t="s">
        <v>2904</v>
      </c>
      <c r="T43" s="4" t="s">
        <v>28</v>
      </c>
      <c r="U43" s="58">
        <v>3000</v>
      </c>
    </row>
    <row r="44" spans="1:21" ht="18" hidden="1" x14ac:dyDescent="0.25">
      <c r="A44" s="4" t="s">
        <v>454</v>
      </c>
      <c r="B44" s="4" t="s">
        <v>278</v>
      </c>
      <c r="C44" s="4" t="s">
        <v>1029</v>
      </c>
      <c r="D44" s="4" t="s">
        <v>2955</v>
      </c>
      <c r="E44" s="4" t="s">
        <v>204</v>
      </c>
      <c r="F44" s="4" t="s">
        <v>3073</v>
      </c>
      <c r="G44" s="4" t="s">
        <v>27</v>
      </c>
      <c r="H44" s="5">
        <v>24950</v>
      </c>
      <c r="I44" s="7" t="str">
        <f t="shared" si="0"/>
        <v>PIMG680422</v>
      </c>
      <c r="J44" s="4" t="s">
        <v>3074</v>
      </c>
      <c r="K44" s="4" t="s">
        <v>843</v>
      </c>
      <c r="L44" s="4">
        <v>38700</v>
      </c>
      <c r="M44" s="7">
        <v>4661014786</v>
      </c>
      <c r="N44" s="7"/>
      <c r="O44" s="4" t="s">
        <v>2903</v>
      </c>
      <c r="P44" s="4" t="s">
        <v>2904</v>
      </c>
      <c r="Q44" s="5">
        <v>45320</v>
      </c>
      <c r="R44" s="5">
        <v>45345</v>
      </c>
      <c r="S44" s="4" t="s">
        <v>2904</v>
      </c>
      <c r="T44" s="4" t="s">
        <v>28</v>
      </c>
      <c r="U44" s="58">
        <v>3000</v>
      </c>
    </row>
    <row r="45" spans="1:21" ht="18" hidden="1" x14ac:dyDescent="0.25">
      <c r="A45" s="4" t="s">
        <v>459</v>
      </c>
      <c r="B45" s="4" t="s">
        <v>278</v>
      </c>
      <c r="C45" s="4" t="s">
        <v>3075</v>
      </c>
      <c r="D45" s="4" t="s">
        <v>364</v>
      </c>
      <c r="E45" s="4" t="s">
        <v>3076</v>
      </c>
      <c r="F45" s="4" t="s">
        <v>3077</v>
      </c>
      <c r="G45" s="4" t="s">
        <v>27</v>
      </c>
      <c r="H45" s="5">
        <v>34060</v>
      </c>
      <c r="I45" s="7" t="str">
        <f t="shared" si="0"/>
        <v>RACE930401</v>
      </c>
      <c r="J45" s="4" t="s">
        <v>3078</v>
      </c>
      <c r="K45" s="4" t="s">
        <v>843</v>
      </c>
      <c r="L45" s="4">
        <v>38700</v>
      </c>
      <c r="M45" s="7"/>
      <c r="N45" s="7"/>
      <c r="O45" s="4" t="s">
        <v>2903</v>
      </c>
      <c r="P45" s="4" t="s">
        <v>2904</v>
      </c>
      <c r="Q45" s="5">
        <v>45320</v>
      </c>
      <c r="R45" s="5">
        <v>45345</v>
      </c>
      <c r="S45" s="4" t="s">
        <v>2904</v>
      </c>
      <c r="T45" s="4" t="s">
        <v>28</v>
      </c>
      <c r="U45" s="58">
        <v>3000</v>
      </c>
    </row>
    <row r="46" spans="1:21" ht="18" hidden="1" x14ac:dyDescent="0.25">
      <c r="A46" s="4" t="s">
        <v>463</v>
      </c>
      <c r="B46" s="4" t="s">
        <v>278</v>
      </c>
      <c r="C46" s="4" t="s">
        <v>350</v>
      </c>
      <c r="D46" s="4" t="s">
        <v>285</v>
      </c>
      <c r="E46" s="4" t="s">
        <v>273</v>
      </c>
      <c r="F46" s="4" t="s">
        <v>3079</v>
      </c>
      <c r="G46" s="4" t="s">
        <v>27</v>
      </c>
      <c r="H46" s="5">
        <v>30874</v>
      </c>
      <c r="I46" s="7" t="str">
        <f t="shared" si="0"/>
        <v>LORV840711</v>
      </c>
      <c r="J46" s="4" t="s">
        <v>3080</v>
      </c>
      <c r="K46" s="4" t="s">
        <v>284</v>
      </c>
      <c r="L46" s="4">
        <v>38720</v>
      </c>
      <c r="M46" s="7">
        <v>4666662653</v>
      </c>
      <c r="N46" s="7"/>
      <c r="O46" s="4" t="s">
        <v>2903</v>
      </c>
      <c r="P46" s="4" t="s">
        <v>2904</v>
      </c>
      <c r="Q46" s="5">
        <v>45320</v>
      </c>
      <c r="R46" s="5">
        <v>45345</v>
      </c>
      <c r="S46" s="4" t="s">
        <v>2904</v>
      </c>
      <c r="T46" s="4" t="s">
        <v>28</v>
      </c>
      <c r="U46" s="58">
        <v>3000</v>
      </c>
    </row>
    <row r="47" spans="1:21" ht="18" hidden="1" x14ac:dyDescent="0.25">
      <c r="A47" s="4" t="s">
        <v>467</v>
      </c>
      <c r="B47" s="4" t="s">
        <v>278</v>
      </c>
      <c r="C47" s="4" t="s">
        <v>3081</v>
      </c>
      <c r="D47" s="4" t="s">
        <v>204</v>
      </c>
      <c r="E47" s="4" t="s">
        <v>534</v>
      </c>
      <c r="F47" s="4" t="s">
        <v>1085</v>
      </c>
      <c r="G47" s="4" t="s">
        <v>27</v>
      </c>
      <c r="H47" s="5">
        <v>31657</v>
      </c>
      <c r="I47" s="7" t="str">
        <f t="shared" si="0"/>
        <v>MEMA860902</v>
      </c>
      <c r="J47" s="4" t="s">
        <v>3082</v>
      </c>
      <c r="K47" s="4" t="s">
        <v>509</v>
      </c>
      <c r="L47" s="4">
        <v>38710</v>
      </c>
      <c r="M47" s="7">
        <v>4613783640</v>
      </c>
      <c r="N47" s="7"/>
      <c r="O47" s="4" t="s">
        <v>2903</v>
      </c>
      <c r="P47" s="4" t="s">
        <v>2904</v>
      </c>
      <c r="Q47" s="5">
        <v>45320</v>
      </c>
      <c r="R47" s="5">
        <v>45345</v>
      </c>
      <c r="S47" s="4" t="s">
        <v>2904</v>
      </c>
      <c r="T47" s="4" t="s">
        <v>28</v>
      </c>
      <c r="U47" s="58">
        <v>3000</v>
      </c>
    </row>
    <row r="48" spans="1:21" ht="18" hidden="1" x14ac:dyDescent="0.25">
      <c r="A48" s="4" t="s">
        <v>471</v>
      </c>
      <c r="B48" s="4" t="s">
        <v>278</v>
      </c>
      <c r="C48" s="4" t="s">
        <v>3083</v>
      </c>
      <c r="D48" s="4" t="s">
        <v>3084</v>
      </c>
      <c r="E48" s="4" t="s">
        <v>573</v>
      </c>
      <c r="F48" s="4" t="s">
        <v>3085</v>
      </c>
      <c r="G48" s="4" t="s">
        <v>27</v>
      </c>
      <c r="H48" s="5">
        <v>28963</v>
      </c>
      <c r="I48" s="7" t="str">
        <f t="shared" si="0"/>
        <v>EOJM790418</v>
      </c>
      <c r="J48" s="4" t="s">
        <v>3086</v>
      </c>
      <c r="K48" s="4" t="s">
        <v>2927</v>
      </c>
      <c r="L48" s="4">
        <v>38700</v>
      </c>
      <c r="M48" s="7"/>
      <c r="N48" s="7"/>
      <c r="O48" s="4" t="s">
        <v>2903</v>
      </c>
      <c r="P48" s="4" t="s">
        <v>2904</v>
      </c>
      <c r="Q48" s="5">
        <v>45320</v>
      </c>
      <c r="R48" s="5">
        <v>45345</v>
      </c>
      <c r="S48" s="4" t="s">
        <v>2904</v>
      </c>
      <c r="T48" s="4" t="s">
        <v>28</v>
      </c>
      <c r="U48" s="58">
        <v>3000</v>
      </c>
    </row>
    <row r="49" spans="1:21" ht="18" hidden="1" x14ac:dyDescent="0.25">
      <c r="A49" s="4" t="s">
        <v>474</v>
      </c>
      <c r="B49" s="4" t="s">
        <v>278</v>
      </c>
      <c r="C49" s="4" t="s">
        <v>3087</v>
      </c>
      <c r="D49" s="4" t="s">
        <v>61</v>
      </c>
      <c r="E49" s="4" t="s">
        <v>589</v>
      </c>
      <c r="F49" s="4" t="s">
        <v>3088</v>
      </c>
      <c r="G49" s="4" t="s">
        <v>27</v>
      </c>
      <c r="H49" s="5">
        <v>32998</v>
      </c>
      <c r="I49" s="7" t="str">
        <f t="shared" si="0"/>
        <v>ROMS900505</v>
      </c>
      <c r="J49" s="4" t="s">
        <v>3089</v>
      </c>
      <c r="K49" s="4" t="s">
        <v>2927</v>
      </c>
      <c r="L49" s="4">
        <v>38700</v>
      </c>
      <c r="M49" s="7"/>
      <c r="N49" s="7"/>
      <c r="O49" s="4" t="s">
        <v>2903</v>
      </c>
      <c r="P49" s="4" t="s">
        <v>2904</v>
      </c>
      <c r="Q49" s="5">
        <v>45320</v>
      </c>
      <c r="R49" s="5">
        <v>45345</v>
      </c>
      <c r="S49" s="4" t="s">
        <v>2904</v>
      </c>
      <c r="T49" s="4" t="s">
        <v>28</v>
      </c>
      <c r="U49" s="58">
        <v>3000</v>
      </c>
    </row>
    <row r="50" spans="1:21" ht="18" x14ac:dyDescent="0.25">
      <c r="A50" s="4" t="s">
        <v>480</v>
      </c>
      <c r="B50" s="4" t="s">
        <v>278</v>
      </c>
      <c r="C50" s="4" t="s">
        <v>3090</v>
      </c>
      <c r="D50" s="4" t="s">
        <v>190</v>
      </c>
      <c r="E50" s="4" t="s">
        <v>119</v>
      </c>
      <c r="F50" s="4" t="s">
        <v>3091</v>
      </c>
      <c r="G50" s="4" t="s">
        <v>27</v>
      </c>
      <c r="H50" s="5">
        <v>34624</v>
      </c>
      <c r="I50" s="7" t="str">
        <f t="shared" si="0"/>
        <v>GUMR941017</v>
      </c>
      <c r="J50" s="4" t="s">
        <v>3092</v>
      </c>
      <c r="K50" s="4" t="s">
        <v>630</v>
      </c>
      <c r="L50" s="4">
        <v>38710</v>
      </c>
      <c r="M50" s="7">
        <v>4612544895</v>
      </c>
      <c r="N50" s="7">
        <v>4661392204</v>
      </c>
      <c r="O50" s="4" t="s">
        <v>2903</v>
      </c>
      <c r="P50" s="4" t="s">
        <v>2904</v>
      </c>
      <c r="Q50" s="5">
        <v>45320</v>
      </c>
      <c r="R50" s="5">
        <v>45345</v>
      </c>
      <c r="S50" s="4" t="s">
        <v>2904</v>
      </c>
      <c r="T50" s="4" t="s">
        <v>28</v>
      </c>
      <c r="U50" s="58">
        <v>3000</v>
      </c>
    </row>
    <row r="51" spans="1:21" ht="18" hidden="1" x14ac:dyDescent="0.25">
      <c r="A51" s="4" t="s">
        <v>484</v>
      </c>
      <c r="B51" s="4" t="s">
        <v>278</v>
      </c>
      <c r="C51" s="4" t="s">
        <v>3093</v>
      </c>
      <c r="D51" s="4" t="s">
        <v>119</v>
      </c>
      <c r="E51" s="4" t="s">
        <v>3094</v>
      </c>
      <c r="F51" s="4" t="s">
        <v>3095</v>
      </c>
      <c r="G51" s="4" t="s">
        <v>27</v>
      </c>
      <c r="H51" s="5">
        <v>31909</v>
      </c>
      <c r="I51" s="7" t="str">
        <f t="shared" si="0"/>
        <v>MART870512</v>
      </c>
      <c r="J51" s="4" t="s">
        <v>3096</v>
      </c>
      <c r="K51" s="4" t="s">
        <v>2927</v>
      </c>
      <c r="L51" s="4">
        <v>38700</v>
      </c>
      <c r="M51" s="7">
        <v>4662121850</v>
      </c>
      <c r="N51" s="7"/>
      <c r="O51" s="4" t="s">
        <v>2903</v>
      </c>
      <c r="P51" s="4" t="s">
        <v>2904</v>
      </c>
      <c r="Q51" s="5">
        <v>45320</v>
      </c>
      <c r="R51" s="5">
        <v>45345</v>
      </c>
      <c r="S51" s="4" t="s">
        <v>2904</v>
      </c>
      <c r="T51" s="4" t="s">
        <v>28</v>
      </c>
      <c r="U51" s="58">
        <v>3000</v>
      </c>
    </row>
    <row r="52" spans="1:21" ht="18" hidden="1" x14ac:dyDescent="0.25">
      <c r="A52" s="4" t="s">
        <v>488</v>
      </c>
      <c r="B52" s="4" t="s">
        <v>278</v>
      </c>
      <c r="C52" s="4" t="s">
        <v>3097</v>
      </c>
      <c r="D52" s="4" t="s">
        <v>112</v>
      </c>
      <c r="E52" s="4" t="s">
        <v>346</v>
      </c>
      <c r="F52" s="4" t="s">
        <v>3098</v>
      </c>
      <c r="G52" s="4" t="s">
        <v>27</v>
      </c>
      <c r="H52" s="5">
        <v>34443</v>
      </c>
      <c r="I52" s="7" t="str">
        <f t="shared" si="0"/>
        <v>GOHC940419</v>
      </c>
      <c r="J52" s="4" t="s">
        <v>3039</v>
      </c>
      <c r="K52" s="4" t="s">
        <v>556</v>
      </c>
      <c r="L52" s="4">
        <v>38701</v>
      </c>
      <c r="M52" s="7">
        <v>4661855327</v>
      </c>
      <c r="N52" s="7"/>
      <c r="O52" s="4" t="s">
        <v>2903</v>
      </c>
      <c r="P52" s="4" t="s">
        <v>2904</v>
      </c>
      <c r="Q52" s="5">
        <v>45320</v>
      </c>
      <c r="R52" s="5">
        <v>45345</v>
      </c>
      <c r="S52" s="4" t="s">
        <v>2904</v>
      </c>
      <c r="T52" s="4" t="s">
        <v>28</v>
      </c>
      <c r="U52" s="58">
        <v>3000</v>
      </c>
    </row>
    <row r="53" spans="1:21" ht="18" hidden="1" x14ac:dyDescent="0.25">
      <c r="A53" s="4" t="s">
        <v>493</v>
      </c>
      <c r="B53" s="4" t="s">
        <v>278</v>
      </c>
      <c r="C53" s="4" t="s">
        <v>3099</v>
      </c>
      <c r="D53" s="4" t="s">
        <v>61</v>
      </c>
      <c r="E53" s="4" t="s">
        <v>399</v>
      </c>
      <c r="F53" s="4" t="s">
        <v>3100</v>
      </c>
      <c r="G53" s="4" t="s">
        <v>27</v>
      </c>
      <c r="H53" s="5">
        <v>31272</v>
      </c>
      <c r="I53" s="7" t="str">
        <f t="shared" si="0"/>
        <v>ROCL850813</v>
      </c>
      <c r="J53" s="4" t="s">
        <v>3101</v>
      </c>
      <c r="K53" s="4" t="s">
        <v>422</v>
      </c>
      <c r="L53" s="4">
        <v>38706</v>
      </c>
      <c r="M53" s="7">
        <v>4661876884</v>
      </c>
      <c r="N53" s="7"/>
      <c r="O53" s="4" t="s">
        <v>2903</v>
      </c>
      <c r="P53" s="4" t="s">
        <v>2904</v>
      </c>
      <c r="Q53" s="5">
        <v>45320</v>
      </c>
      <c r="R53" s="5">
        <v>45345</v>
      </c>
      <c r="S53" s="4" t="s">
        <v>2904</v>
      </c>
      <c r="T53" s="4" t="s">
        <v>28</v>
      </c>
      <c r="U53" s="58">
        <v>3000</v>
      </c>
    </row>
    <row r="54" spans="1:21" ht="18" hidden="1" x14ac:dyDescent="0.25">
      <c r="A54" s="4" t="s">
        <v>498</v>
      </c>
      <c r="B54" s="4" t="s">
        <v>278</v>
      </c>
      <c r="C54" s="4" t="s">
        <v>3102</v>
      </c>
      <c r="D54" s="4" t="s">
        <v>285</v>
      </c>
      <c r="E54" s="4" t="s">
        <v>296</v>
      </c>
      <c r="F54" s="4" t="s">
        <v>3103</v>
      </c>
      <c r="G54" s="4" t="s">
        <v>27</v>
      </c>
      <c r="H54" s="5">
        <v>35149</v>
      </c>
      <c r="I54" s="7" t="str">
        <f t="shared" si="0"/>
        <v>LOCL960325</v>
      </c>
      <c r="J54" s="4" t="s">
        <v>3104</v>
      </c>
      <c r="K54" s="4" t="s">
        <v>3105</v>
      </c>
      <c r="L54" s="4">
        <v>38700</v>
      </c>
      <c r="M54" s="7">
        <v>4611694614</v>
      </c>
      <c r="N54" s="7"/>
      <c r="O54" s="4" t="s">
        <v>2903</v>
      </c>
      <c r="P54" s="4" t="s">
        <v>2904</v>
      </c>
      <c r="Q54" s="5">
        <v>45320</v>
      </c>
      <c r="R54" s="5">
        <v>45345</v>
      </c>
      <c r="S54" s="4" t="s">
        <v>2904</v>
      </c>
      <c r="T54" s="4" t="s">
        <v>28</v>
      </c>
      <c r="U54" s="58">
        <v>3000</v>
      </c>
    </row>
    <row r="55" spans="1:21" ht="18" hidden="1" x14ac:dyDescent="0.25">
      <c r="A55" s="4" t="s">
        <v>503</v>
      </c>
      <c r="B55" s="4" t="s">
        <v>278</v>
      </c>
      <c r="C55" s="4" t="s">
        <v>3106</v>
      </c>
      <c r="D55" s="4" t="s">
        <v>399</v>
      </c>
      <c r="E55" s="4" t="s">
        <v>765</v>
      </c>
      <c r="F55" s="4" t="s">
        <v>3107</v>
      </c>
      <c r="G55" s="4" t="s">
        <v>27</v>
      </c>
      <c r="H55" s="5">
        <v>33392</v>
      </c>
      <c r="I55" s="7" t="str">
        <f t="shared" si="0"/>
        <v>CARG910603</v>
      </c>
      <c r="J55" s="4" t="s">
        <v>3108</v>
      </c>
      <c r="K55" s="4" t="s">
        <v>3053</v>
      </c>
      <c r="L55" s="4" t="s">
        <v>3109</v>
      </c>
      <c r="M55" s="7">
        <v>4661183138</v>
      </c>
      <c r="N55" s="7"/>
      <c r="O55" s="4" t="s">
        <v>2903</v>
      </c>
      <c r="P55" s="4" t="s">
        <v>2904</v>
      </c>
      <c r="Q55" s="5">
        <v>45320</v>
      </c>
      <c r="R55" s="5">
        <v>45345</v>
      </c>
      <c r="S55" s="4" t="s">
        <v>2904</v>
      </c>
      <c r="T55" s="4" t="s">
        <v>28</v>
      </c>
      <c r="U55" s="58">
        <v>3000</v>
      </c>
    </row>
    <row r="56" spans="1:21" ht="18" hidden="1" x14ac:dyDescent="0.25">
      <c r="A56" s="4" t="s">
        <v>510</v>
      </c>
      <c r="B56" s="4" t="s">
        <v>278</v>
      </c>
      <c r="C56" s="4" t="s">
        <v>3110</v>
      </c>
      <c r="D56" s="4" t="s">
        <v>659</v>
      </c>
      <c r="E56" s="4" t="s">
        <v>346</v>
      </c>
      <c r="F56" s="4" t="s">
        <v>3111</v>
      </c>
      <c r="G56" s="4" t="s">
        <v>27</v>
      </c>
      <c r="H56" s="5">
        <v>24624</v>
      </c>
      <c r="I56" s="7" t="str">
        <f t="shared" si="0"/>
        <v>JIHR670601</v>
      </c>
      <c r="J56" s="4" t="s">
        <v>3112</v>
      </c>
      <c r="K56" s="4" t="s">
        <v>3053</v>
      </c>
      <c r="L56" s="4">
        <v>38700</v>
      </c>
      <c r="M56" s="7">
        <v>4661860793</v>
      </c>
      <c r="N56" s="7"/>
      <c r="O56" s="4" t="s">
        <v>2903</v>
      </c>
      <c r="P56" s="4" t="s">
        <v>2904</v>
      </c>
      <c r="Q56" s="5">
        <v>45320</v>
      </c>
      <c r="R56" s="5">
        <v>45345</v>
      </c>
      <c r="S56" s="4" t="s">
        <v>2904</v>
      </c>
      <c r="T56" s="4" t="s">
        <v>28</v>
      </c>
      <c r="U56" s="58">
        <v>3000</v>
      </c>
    </row>
    <row r="57" spans="1:21" ht="18" x14ac:dyDescent="0.25">
      <c r="A57" s="4" t="s">
        <v>514</v>
      </c>
      <c r="B57" s="4" t="s">
        <v>278</v>
      </c>
      <c r="C57" s="4" t="s">
        <v>3113</v>
      </c>
      <c r="D57" s="4" t="s">
        <v>318</v>
      </c>
      <c r="E57" s="4" t="s">
        <v>119</v>
      </c>
      <c r="F57" s="4" t="s">
        <v>3114</v>
      </c>
      <c r="G57" s="4" t="s">
        <v>27</v>
      </c>
      <c r="H57" s="5">
        <v>29135</v>
      </c>
      <c r="I57" s="7" t="str">
        <f t="shared" si="0"/>
        <v>GAMA791007</v>
      </c>
      <c r="J57" s="4" t="s">
        <v>3115</v>
      </c>
      <c r="K57" s="4" t="s">
        <v>428</v>
      </c>
      <c r="L57" s="4">
        <v>38710</v>
      </c>
      <c r="M57" s="7"/>
      <c r="N57" s="7"/>
      <c r="O57" s="4" t="s">
        <v>2903</v>
      </c>
      <c r="P57" s="4" t="s">
        <v>2904</v>
      </c>
      <c r="Q57" s="5">
        <v>45320</v>
      </c>
      <c r="R57" s="5">
        <v>45345</v>
      </c>
      <c r="S57" s="4" t="s">
        <v>2904</v>
      </c>
      <c r="T57" s="4" t="s">
        <v>28</v>
      </c>
      <c r="U57" s="58">
        <v>3000</v>
      </c>
    </row>
    <row r="58" spans="1:21" ht="18" hidden="1" x14ac:dyDescent="0.25">
      <c r="A58" s="4" t="s">
        <v>520</v>
      </c>
      <c r="B58" s="4" t="s">
        <v>278</v>
      </c>
      <c r="C58" s="4" t="s">
        <v>3116</v>
      </c>
      <c r="D58" s="4" t="s">
        <v>318</v>
      </c>
      <c r="E58" s="4" t="s">
        <v>506</v>
      </c>
      <c r="F58" s="4" t="s">
        <v>3117</v>
      </c>
      <c r="G58" s="4" t="s">
        <v>27</v>
      </c>
      <c r="H58" s="5">
        <v>28644</v>
      </c>
      <c r="I58" s="7" t="str">
        <f t="shared" si="0"/>
        <v>GAVL780603</v>
      </c>
      <c r="J58" s="4" t="s">
        <v>3118</v>
      </c>
      <c r="K58" s="4" t="s">
        <v>546</v>
      </c>
      <c r="L58" s="4">
        <v>38700</v>
      </c>
      <c r="M58" s="7">
        <v>461094847</v>
      </c>
      <c r="N58" s="7"/>
      <c r="O58" s="4" t="s">
        <v>2903</v>
      </c>
      <c r="P58" s="4" t="s">
        <v>2904</v>
      </c>
      <c r="Q58" s="5">
        <v>45320</v>
      </c>
      <c r="R58" s="5">
        <v>45345</v>
      </c>
      <c r="S58" s="4" t="s">
        <v>2904</v>
      </c>
      <c r="T58" s="4" t="s">
        <v>28</v>
      </c>
      <c r="U58" s="58">
        <v>3000</v>
      </c>
    </row>
    <row r="59" spans="1:21" ht="18" hidden="1" x14ac:dyDescent="0.25">
      <c r="A59" s="4" t="s">
        <v>526</v>
      </c>
      <c r="B59" s="4" t="s">
        <v>278</v>
      </c>
      <c r="C59" s="4" t="s">
        <v>3119</v>
      </c>
      <c r="D59" s="4" t="s">
        <v>280</v>
      </c>
      <c r="E59" s="4" t="s">
        <v>3120</v>
      </c>
      <c r="F59" s="4" t="s">
        <v>1072</v>
      </c>
      <c r="G59" s="4" t="s">
        <v>27</v>
      </c>
      <c r="H59" s="5">
        <v>28934</v>
      </c>
      <c r="I59" s="7" t="str">
        <f t="shared" si="0"/>
        <v>SEGN790320</v>
      </c>
      <c r="J59" s="4" t="s">
        <v>3121</v>
      </c>
      <c r="K59" s="4" t="s">
        <v>479</v>
      </c>
      <c r="L59" s="4">
        <v>38715</v>
      </c>
      <c r="M59" s="7">
        <v>4666697269</v>
      </c>
      <c r="N59" s="7"/>
      <c r="O59" s="4" t="s">
        <v>2903</v>
      </c>
      <c r="P59" s="4" t="s">
        <v>2904</v>
      </c>
      <c r="Q59" s="5">
        <v>45320</v>
      </c>
      <c r="R59" s="5">
        <v>45345</v>
      </c>
      <c r="S59" s="4" t="s">
        <v>2904</v>
      </c>
      <c r="T59" s="4" t="s">
        <v>28</v>
      </c>
      <c r="U59" s="58">
        <v>3000</v>
      </c>
    </row>
    <row r="60" spans="1:21" ht="18" hidden="1" x14ac:dyDescent="0.25">
      <c r="A60" s="4" t="s">
        <v>533</v>
      </c>
      <c r="B60" s="4" t="s">
        <v>278</v>
      </c>
      <c r="C60" s="4" t="s">
        <v>3122</v>
      </c>
      <c r="D60" s="4" t="s">
        <v>390</v>
      </c>
      <c r="E60" s="4" t="s">
        <v>506</v>
      </c>
      <c r="F60" s="4" t="s">
        <v>3123</v>
      </c>
      <c r="G60" s="4" t="s">
        <v>27</v>
      </c>
      <c r="H60" s="5">
        <v>33973</v>
      </c>
      <c r="I60" s="7" t="str">
        <f t="shared" si="0"/>
        <v>PAVC930104</v>
      </c>
      <c r="J60" s="4" t="s">
        <v>3124</v>
      </c>
      <c r="K60" s="4" t="s">
        <v>3069</v>
      </c>
      <c r="L60" s="4">
        <v>38713</v>
      </c>
      <c r="M60" s="7">
        <v>4661471918</v>
      </c>
      <c r="N60" s="7"/>
      <c r="O60" s="4" t="s">
        <v>2903</v>
      </c>
      <c r="P60" s="4" t="s">
        <v>2904</v>
      </c>
      <c r="Q60" s="5">
        <v>45320</v>
      </c>
      <c r="R60" s="5">
        <v>45345</v>
      </c>
      <c r="S60" s="4" t="s">
        <v>2904</v>
      </c>
      <c r="T60" s="4" t="s">
        <v>28</v>
      </c>
      <c r="U60" s="58">
        <v>3000</v>
      </c>
    </row>
    <row r="61" spans="1:21" ht="18" hidden="1" x14ac:dyDescent="0.25">
      <c r="A61" s="4" t="s">
        <v>537</v>
      </c>
      <c r="B61" s="4" t="s">
        <v>278</v>
      </c>
      <c r="C61" s="4" t="s">
        <v>3125</v>
      </c>
      <c r="D61" s="4" t="s">
        <v>130</v>
      </c>
      <c r="E61" s="4" t="s">
        <v>3126</v>
      </c>
      <c r="F61" s="4" t="s">
        <v>3127</v>
      </c>
      <c r="G61" s="4" t="s">
        <v>27</v>
      </c>
      <c r="H61" s="5">
        <v>23759</v>
      </c>
      <c r="I61" s="7" t="str">
        <f t="shared" si="0"/>
        <v>GOMC650117</v>
      </c>
      <c r="J61" s="4" t="s">
        <v>3128</v>
      </c>
      <c r="K61" s="4" t="s">
        <v>3129</v>
      </c>
      <c r="L61" s="4">
        <v>38715</v>
      </c>
      <c r="M61" s="7">
        <v>4662024074</v>
      </c>
      <c r="N61" s="7"/>
      <c r="O61" s="4" t="s">
        <v>2903</v>
      </c>
      <c r="P61" s="4" t="s">
        <v>2904</v>
      </c>
      <c r="Q61" s="5">
        <v>45320</v>
      </c>
      <c r="R61" s="5">
        <v>45345</v>
      </c>
      <c r="S61" s="4" t="s">
        <v>2904</v>
      </c>
      <c r="T61" s="4" t="s">
        <v>28</v>
      </c>
      <c r="U61" s="58">
        <v>3000</v>
      </c>
    </row>
    <row r="62" spans="1:21" ht="18" hidden="1" x14ac:dyDescent="0.25">
      <c r="A62" s="4" t="s">
        <v>543</v>
      </c>
      <c r="B62" s="4" t="s">
        <v>278</v>
      </c>
      <c r="C62" s="4" t="s">
        <v>860</v>
      </c>
      <c r="D62" s="4" t="s">
        <v>412</v>
      </c>
      <c r="E62" s="4" t="s">
        <v>112</v>
      </c>
      <c r="F62" s="4" t="s">
        <v>3130</v>
      </c>
      <c r="G62" s="4" t="s">
        <v>27</v>
      </c>
      <c r="H62" s="5">
        <v>26512</v>
      </c>
      <c r="I62" s="7" t="str">
        <f t="shared" si="0"/>
        <v>AIGM720801</v>
      </c>
      <c r="J62" s="4" t="s">
        <v>3131</v>
      </c>
      <c r="K62" s="4" t="s">
        <v>3000</v>
      </c>
      <c r="L62" s="4">
        <v>38700</v>
      </c>
      <c r="M62" s="7">
        <v>4662132595</v>
      </c>
      <c r="N62" s="7"/>
      <c r="O62" s="4" t="s">
        <v>2903</v>
      </c>
      <c r="P62" s="4" t="s">
        <v>2904</v>
      </c>
      <c r="Q62" s="5">
        <v>45320</v>
      </c>
      <c r="R62" s="5">
        <v>45345</v>
      </c>
      <c r="S62" s="4" t="s">
        <v>2904</v>
      </c>
      <c r="T62" s="4" t="s">
        <v>28</v>
      </c>
      <c r="U62" s="58">
        <v>3000</v>
      </c>
    </row>
    <row r="63" spans="1:21" ht="18" hidden="1" x14ac:dyDescent="0.25">
      <c r="A63" s="4" t="s">
        <v>547</v>
      </c>
      <c r="B63" s="4" t="s">
        <v>278</v>
      </c>
      <c r="C63" s="4" t="s">
        <v>962</v>
      </c>
      <c r="D63" s="4" t="s">
        <v>61</v>
      </c>
      <c r="E63" s="4" t="s">
        <v>408</v>
      </c>
      <c r="F63" s="4" t="s">
        <v>3132</v>
      </c>
      <c r="G63" s="4" t="s">
        <v>27</v>
      </c>
      <c r="H63" s="5">
        <v>33170</v>
      </c>
      <c r="I63" s="7" t="str">
        <f t="shared" si="0"/>
        <v>ROLJ901024</v>
      </c>
      <c r="J63" s="4" t="s">
        <v>3133</v>
      </c>
      <c r="K63" s="4" t="s">
        <v>918</v>
      </c>
      <c r="L63" s="4">
        <v>38713</v>
      </c>
      <c r="M63" s="7">
        <v>4613438351</v>
      </c>
      <c r="N63" s="7"/>
      <c r="O63" s="4" t="s">
        <v>2903</v>
      </c>
      <c r="P63" s="4" t="s">
        <v>2904</v>
      </c>
      <c r="Q63" s="5">
        <v>45320</v>
      </c>
      <c r="R63" s="5">
        <v>45345</v>
      </c>
      <c r="S63" s="4" t="s">
        <v>2904</v>
      </c>
      <c r="T63" s="4" t="s">
        <v>28</v>
      </c>
      <c r="U63" s="58">
        <v>3000</v>
      </c>
    </row>
    <row r="64" spans="1:21" ht="18" hidden="1" x14ac:dyDescent="0.25">
      <c r="A64" s="4" t="s">
        <v>552</v>
      </c>
      <c r="B64" s="4" t="s">
        <v>278</v>
      </c>
      <c r="C64" s="4" t="s">
        <v>3134</v>
      </c>
      <c r="D64" s="4" t="s">
        <v>103</v>
      </c>
      <c r="E64" s="4" t="s">
        <v>2951</v>
      </c>
      <c r="F64" s="4" t="s">
        <v>3135</v>
      </c>
      <c r="G64" s="4" t="s">
        <v>27</v>
      </c>
      <c r="H64" s="5">
        <v>32493</v>
      </c>
      <c r="I64" s="7" t="str">
        <f t="shared" si="0"/>
        <v>CABJ881216</v>
      </c>
      <c r="J64" s="4" t="s">
        <v>3136</v>
      </c>
      <c r="K64" s="4" t="s">
        <v>284</v>
      </c>
      <c r="L64" s="4">
        <v>38720</v>
      </c>
      <c r="M64" s="7">
        <v>4661033836</v>
      </c>
      <c r="N64" s="7"/>
      <c r="O64" s="4" t="s">
        <v>2903</v>
      </c>
      <c r="P64" s="4" t="s">
        <v>2904</v>
      </c>
      <c r="Q64" s="5">
        <v>45320</v>
      </c>
      <c r="R64" s="5">
        <v>45345</v>
      </c>
      <c r="S64" s="4" t="s">
        <v>2904</v>
      </c>
      <c r="T64" s="4" t="s">
        <v>28</v>
      </c>
      <c r="U64" s="58">
        <v>3000</v>
      </c>
    </row>
    <row r="65" spans="1:21" ht="18" hidden="1" x14ac:dyDescent="0.25">
      <c r="A65" s="4" t="s">
        <v>557</v>
      </c>
      <c r="B65" s="4" t="s">
        <v>278</v>
      </c>
      <c r="C65" s="4" t="s">
        <v>3137</v>
      </c>
      <c r="D65" s="4" t="s">
        <v>475</v>
      </c>
      <c r="E65" s="4" t="s">
        <v>539</v>
      </c>
      <c r="F65" s="4" t="s">
        <v>3138</v>
      </c>
      <c r="G65" s="4" t="s">
        <v>27</v>
      </c>
      <c r="H65" s="5">
        <v>32359</v>
      </c>
      <c r="I65" s="7" t="str">
        <f t="shared" si="0"/>
        <v>MOGK880804</v>
      </c>
      <c r="J65" s="4" t="s">
        <v>3139</v>
      </c>
      <c r="K65" s="4" t="s">
        <v>479</v>
      </c>
      <c r="L65" s="4">
        <v>38715</v>
      </c>
      <c r="M65" s="7">
        <v>4662030893</v>
      </c>
      <c r="N65" s="7"/>
      <c r="O65" s="4" t="s">
        <v>2903</v>
      </c>
      <c r="P65" s="4" t="s">
        <v>2904</v>
      </c>
      <c r="Q65" s="5">
        <v>45320</v>
      </c>
      <c r="R65" s="5">
        <v>45345</v>
      </c>
      <c r="S65" s="4" t="s">
        <v>2904</v>
      </c>
      <c r="T65" s="4" t="s">
        <v>28</v>
      </c>
      <c r="U65" s="58">
        <v>3000</v>
      </c>
    </row>
    <row r="66" spans="1:21" ht="18" hidden="1" x14ac:dyDescent="0.25">
      <c r="A66" s="4" t="s">
        <v>563</v>
      </c>
      <c r="B66" s="4" t="s">
        <v>278</v>
      </c>
      <c r="C66" s="4" t="s">
        <v>3140</v>
      </c>
      <c r="D66" s="4" t="s">
        <v>200</v>
      </c>
      <c r="E66" s="4" t="s">
        <v>3141</v>
      </c>
      <c r="F66" s="4" t="s">
        <v>3142</v>
      </c>
      <c r="G66" s="4" t="s">
        <v>27</v>
      </c>
      <c r="H66" s="5">
        <v>31484</v>
      </c>
      <c r="I66" s="7" t="str">
        <f t="shared" si="0"/>
        <v>TICA860313</v>
      </c>
      <c r="J66" s="4" t="s">
        <v>3143</v>
      </c>
      <c r="K66" s="4" t="s">
        <v>3053</v>
      </c>
      <c r="L66" s="4">
        <v>38700</v>
      </c>
      <c r="M66" s="7">
        <v>4661155565</v>
      </c>
      <c r="N66" s="7"/>
      <c r="O66" s="4" t="s">
        <v>2903</v>
      </c>
      <c r="P66" s="4" t="s">
        <v>2904</v>
      </c>
      <c r="Q66" s="5">
        <v>45320</v>
      </c>
      <c r="R66" s="5">
        <v>45345</v>
      </c>
      <c r="S66" s="4" t="s">
        <v>2904</v>
      </c>
      <c r="T66" s="4" t="s">
        <v>28</v>
      </c>
      <c r="U66" s="58">
        <v>3000</v>
      </c>
    </row>
    <row r="67" spans="1:21" ht="18" hidden="1" x14ac:dyDescent="0.25">
      <c r="A67" s="4" t="s">
        <v>570</v>
      </c>
      <c r="B67" s="4" t="s">
        <v>278</v>
      </c>
      <c r="C67" s="4" t="s">
        <v>3081</v>
      </c>
      <c r="D67" s="4" t="s">
        <v>204</v>
      </c>
      <c r="E67" s="4" t="s">
        <v>534</v>
      </c>
      <c r="F67" s="4" t="s">
        <v>3144</v>
      </c>
      <c r="G67" s="4" t="s">
        <v>27</v>
      </c>
      <c r="H67" s="5">
        <v>31657</v>
      </c>
      <c r="I67" s="7" t="str">
        <f t="shared" si="0"/>
        <v>MEMA860902</v>
      </c>
      <c r="J67" s="4" t="s">
        <v>3145</v>
      </c>
      <c r="K67" s="4" t="s">
        <v>509</v>
      </c>
      <c r="L67" s="4">
        <v>38710</v>
      </c>
      <c r="M67" s="7"/>
      <c r="N67" s="7"/>
      <c r="O67" s="4" t="s">
        <v>2903</v>
      </c>
      <c r="P67" s="4" t="s">
        <v>2904</v>
      </c>
      <c r="Q67" s="5">
        <v>45320</v>
      </c>
      <c r="R67" s="5">
        <v>45345</v>
      </c>
      <c r="S67" s="4" t="s">
        <v>2904</v>
      </c>
      <c r="T67" s="4" t="s">
        <v>28</v>
      </c>
      <c r="U67" s="58">
        <v>3000</v>
      </c>
    </row>
    <row r="68" spans="1:21" ht="18" hidden="1" x14ac:dyDescent="0.25">
      <c r="A68" s="4" t="s">
        <v>577</v>
      </c>
      <c r="B68" s="4" t="s">
        <v>278</v>
      </c>
      <c r="C68" s="4" t="s">
        <v>3062</v>
      </c>
      <c r="D68" s="4" t="s">
        <v>2124</v>
      </c>
      <c r="E68" s="4" t="s">
        <v>3146</v>
      </c>
      <c r="F68" s="4" t="s">
        <v>3147</v>
      </c>
      <c r="G68" s="4" t="s">
        <v>27</v>
      </c>
      <c r="H68" s="5">
        <v>29329</v>
      </c>
      <c r="I68" s="7" t="str">
        <f t="shared" si="0"/>
        <v>HECC800418</v>
      </c>
      <c r="J68" s="4" t="s">
        <v>3148</v>
      </c>
      <c r="K68" s="4" t="s">
        <v>3149</v>
      </c>
      <c r="L68" s="4">
        <v>38700</v>
      </c>
      <c r="M68" s="7">
        <v>4661341672</v>
      </c>
      <c r="N68" s="7"/>
      <c r="O68" s="4" t="s">
        <v>2903</v>
      </c>
      <c r="P68" s="4" t="s">
        <v>2904</v>
      </c>
      <c r="Q68" s="5">
        <v>45320</v>
      </c>
      <c r="R68" s="5">
        <v>45345</v>
      </c>
      <c r="S68" s="4" t="s">
        <v>2904</v>
      </c>
      <c r="T68" s="4" t="s">
        <v>28</v>
      </c>
      <c r="U68" s="58">
        <v>3000</v>
      </c>
    </row>
    <row r="69" spans="1:21" ht="18" hidden="1" x14ac:dyDescent="0.25">
      <c r="A69" s="4" t="s">
        <v>581</v>
      </c>
      <c r="B69" s="4" t="s">
        <v>278</v>
      </c>
      <c r="C69" s="4" t="s">
        <v>350</v>
      </c>
      <c r="D69" s="4" t="s">
        <v>2159</v>
      </c>
      <c r="E69" s="4" t="s">
        <v>161</v>
      </c>
      <c r="F69" s="4" t="s">
        <v>3150</v>
      </c>
      <c r="G69" s="4" t="s">
        <v>27</v>
      </c>
      <c r="H69" s="5">
        <v>28962</v>
      </c>
      <c r="I69" s="7" t="str">
        <f t="shared" si="0"/>
        <v>MEAV790417</v>
      </c>
      <c r="J69" s="4" t="s">
        <v>3151</v>
      </c>
      <c r="K69" s="4" t="s">
        <v>509</v>
      </c>
      <c r="L69" s="4">
        <v>38710</v>
      </c>
      <c r="M69" s="7"/>
      <c r="N69" s="7"/>
      <c r="O69" s="4" t="s">
        <v>2903</v>
      </c>
      <c r="P69" s="4" t="s">
        <v>2904</v>
      </c>
      <c r="Q69" s="5">
        <v>45320</v>
      </c>
      <c r="R69" s="5">
        <v>45345</v>
      </c>
      <c r="S69" s="4" t="s">
        <v>2904</v>
      </c>
      <c r="T69" s="4" t="s">
        <v>28</v>
      </c>
      <c r="U69" s="58">
        <v>3000</v>
      </c>
    </row>
    <row r="70" spans="1:21" ht="18" hidden="1" x14ac:dyDescent="0.25">
      <c r="A70" s="4" t="s">
        <v>586</v>
      </c>
      <c r="B70" s="4" t="s">
        <v>278</v>
      </c>
      <c r="C70" s="4" t="s">
        <v>3152</v>
      </c>
      <c r="D70" s="4" t="s">
        <v>40</v>
      </c>
      <c r="E70" s="4" t="s">
        <v>3153</v>
      </c>
      <c r="F70" s="4" t="s">
        <v>3154</v>
      </c>
      <c r="G70" s="4" t="s">
        <v>27</v>
      </c>
      <c r="H70" s="5">
        <v>35074</v>
      </c>
      <c r="I70" s="7" t="str">
        <f t="shared" si="0"/>
        <v>HEGF960110</v>
      </c>
      <c r="J70" s="4" t="s">
        <v>3155</v>
      </c>
      <c r="K70" s="4" t="s">
        <v>556</v>
      </c>
      <c r="L70" s="4">
        <v>38700</v>
      </c>
      <c r="M70" s="7">
        <v>4613860891</v>
      </c>
      <c r="N70" s="7"/>
      <c r="O70" s="4" t="s">
        <v>2903</v>
      </c>
      <c r="P70" s="4" t="s">
        <v>2904</v>
      </c>
      <c r="Q70" s="5">
        <v>45320</v>
      </c>
      <c r="R70" s="5">
        <v>45345</v>
      </c>
      <c r="S70" s="4" t="s">
        <v>2904</v>
      </c>
      <c r="T70" s="4" t="s">
        <v>28</v>
      </c>
      <c r="U70" s="58">
        <v>3000</v>
      </c>
    </row>
    <row r="71" spans="1:21" ht="18" hidden="1" x14ac:dyDescent="0.25">
      <c r="A71" s="4" t="s">
        <v>592</v>
      </c>
      <c r="B71" s="4" t="s">
        <v>278</v>
      </c>
      <c r="C71" s="4" t="s">
        <v>3156</v>
      </c>
      <c r="D71" s="4" t="s">
        <v>126</v>
      </c>
      <c r="E71" s="4" t="s">
        <v>390</v>
      </c>
      <c r="F71" s="4" t="s">
        <v>3157</v>
      </c>
      <c r="G71" s="4" t="s">
        <v>27</v>
      </c>
      <c r="H71" s="5">
        <v>33945</v>
      </c>
      <c r="I71" s="7" t="str">
        <f t="shared" si="0"/>
        <v>VEPB921207</v>
      </c>
      <c r="J71" s="4" t="s">
        <v>3158</v>
      </c>
      <c r="K71" s="4" t="s">
        <v>270</v>
      </c>
      <c r="L71" s="4">
        <v>38725</v>
      </c>
      <c r="M71" s="7">
        <v>4661253678</v>
      </c>
      <c r="N71" s="7"/>
      <c r="O71" s="4" t="s">
        <v>2903</v>
      </c>
      <c r="P71" s="4" t="s">
        <v>2904</v>
      </c>
      <c r="Q71" s="5">
        <v>45320</v>
      </c>
      <c r="R71" s="5">
        <v>45345</v>
      </c>
      <c r="S71" s="4" t="s">
        <v>2904</v>
      </c>
      <c r="T71" s="4" t="s">
        <v>28</v>
      </c>
      <c r="U71" s="58">
        <v>3000</v>
      </c>
    </row>
    <row r="72" spans="1:21" ht="18" hidden="1" x14ac:dyDescent="0.25">
      <c r="A72" s="4" t="s">
        <v>599</v>
      </c>
      <c r="B72" s="4" t="s">
        <v>278</v>
      </c>
      <c r="C72" s="4" t="s">
        <v>3159</v>
      </c>
      <c r="D72" s="4" t="s">
        <v>296</v>
      </c>
      <c r="E72" s="4" t="s">
        <v>765</v>
      </c>
      <c r="F72" s="4" t="s">
        <v>3160</v>
      </c>
      <c r="G72" s="4" t="s">
        <v>27</v>
      </c>
      <c r="H72" s="5">
        <v>26781</v>
      </c>
      <c r="I72" s="7" t="str">
        <f t="shared" si="0"/>
        <v>CARA730427</v>
      </c>
      <c r="J72" s="4" t="s">
        <v>3104</v>
      </c>
      <c r="K72" s="4" t="s">
        <v>3105</v>
      </c>
      <c r="L72" s="4">
        <v>38710</v>
      </c>
      <c r="M72" s="7">
        <v>4613811361</v>
      </c>
      <c r="N72" s="7"/>
      <c r="O72" s="4" t="s">
        <v>2903</v>
      </c>
      <c r="P72" s="4" t="s">
        <v>2904</v>
      </c>
      <c r="Q72" s="5">
        <v>45320</v>
      </c>
      <c r="R72" s="5">
        <v>45345</v>
      </c>
      <c r="S72" s="4" t="s">
        <v>2904</v>
      </c>
      <c r="T72" s="4" t="s">
        <v>28</v>
      </c>
      <c r="U72" s="58">
        <v>3000</v>
      </c>
    </row>
    <row r="73" spans="1:21" ht="18" hidden="1" x14ac:dyDescent="0.25">
      <c r="A73" s="4" t="s">
        <v>605</v>
      </c>
      <c r="B73" s="4" t="s">
        <v>278</v>
      </c>
      <c r="C73" s="4" t="s">
        <v>3161</v>
      </c>
      <c r="D73" s="4" t="s">
        <v>145</v>
      </c>
      <c r="E73" s="4" t="s">
        <v>346</v>
      </c>
      <c r="F73" s="4" t="s">
        <v>3162</v>
      </c>
      <c r="G73" s="4" t="s">
        <v>27</v>
      </c>
      <c r="H73" s="5">
        <v>28574</v>
      </c>
      <c r="I73" s="7" t="str">
        <f t="shared" si="0"/>
        <v>PUHC780325</v>
      </c>
      <c r="J73" s="4" t="s">
        <v>3163</v>
      </c>
      <c r="K73" s="4" t="s">
        <v>402</v>
      </c>
      <c r="L73" s="4">
        <v>38716</v>
      </c>
      <c r="M73" s="7">
        <v>4665961309</v>
      </c>
      <c r="N73" s="7"/>
      <c r="O73" s="4" t="s">
        <v>2903</v>
      </c>
      <c r="P73" s="4" t="s">
        <v>2904</v>
      </c>
      <c r="Q73" s="5">
        <v>45320</v>
      </c>
      <c r="R73" s="5">
        <v>45345</v>
      </c>
      <c r="S73" s="4" t="s">
        <v>2904</v>
      </c>
      <c r="T73" s="4" t="s">
        <v>28</v>
      </c>
      <c r="U73" s="58">
        <v>3000</v>
      </c>
    </row>
    <row r="74" spans="1:21" ht="18" x14ac:dyDescent="0.25">
      <c r="A74" s="4" t="s">
        <v>612</v>
      </c>
      <c r="B74" s="4" t="s">
        <v>278</v>
      </c>
      <c r="C74" s="4" t="s">
        <v>3164</v>
      </c>
      <c r="D74" s="4" t="s">
        <v>211</v>
      </c>
      <c r="E74" s="4" t="s">
        <v>3165</v>
      </c>
      <c r="F74" s="4" t="s">
        <v>3166</v>
      </c>
      <c r="G74" s="4" t="s">
        <v>27</v>
      </c>
      <c r="H74" s="5">
        <v>29111</v>
      </c>
      <c r="I74" s="7" t="str">
        <f t="shared" si="0"/>
        <v>EIBM790913</v>
      </c>
      <c r="J74" s="4" t="s">
        <v>3167</v>
      </c>
      <c r="K74" s="4" t="s">
        <v>630</v>
      </c>
      <c r="L74" s="4">
        <v>38710</v>
      </c>
      <c r="M74" s="7">
        <v>4664514016</v>
      </c>
      <c r="N74" s="7"/>
      <c r="O74" s="4" t="s">
        <v>2903</v>
      </c>
      <c r="P74" s="4" t="s">
        <v>2904</v>
      </c>
      <c r="Q74" s="5">
        <v>45320</v>
      </c>
      <c r="R74" s="5">
        <v>45345</v>
      </c>
      <c r="S74" s="4" t="s">
        <v>2904</v>
      </c>
      <c r="T74" s="4" t="s">
        <v>28</v>
      </c>
      <c r="U74" s="58">
        <v>3000</v>
      </c>
    </row>
    <row r="75" spans="1:21" ht="18" x14ac:dyDescent="0.25">
      <c r="A75" s="4" t="s">
        <v>616</v>
      </c>
      <c r="B75" s="4" t="s">
        <v>278</v>
      </c>
      <c r="C75" s="4" t="s">
        <v>3168</v>
      </c>
      <c r="D75" s="4" t="s">
        <v>211</v>
      </c>
      <c r="E75" s="4" t="s">
        <v>346</v>
      </c>
      <c r="F75" s="4" t="s">
        <v>3169</v>
      </c>
      <c r="G75" s="4" t="s">
        <v>27</v>
      </c>
      <c r="H75" s="5">
        <v>27614</v>
      </c>
      <c r="I75" s="7" t="str">
        <f t="shared" si="0"/>
        <v>EIHR750808</v>
      </c>
      <c r="J75" s="4" t="s">
        <v>3170</v>
      </c>
      <c r="K75" s="4" t="s">
        <v>630</v>
      </c>
      <c r="L75" s="4">
        <v>38710</v>
      </c>
      <c r="M75" s="7">
        <v>4661003099</v>
      </c>
      <c r="N75" s="7"/>
      <c r="O75" s="4" t="s">
        <v>2903</v>
      </c>
      <c r="P75" s="4" t="s">
        <v>2904</v>
      </c>
      <c r="Q75" s="5">
        <v>45320</v>
      </c>
      <c r="R75" s="5">
        <v>45345</v>
      </c>
      <c r="S75" s="4" t="s">
        <v>2904</v>
      </c>
      <c r="T75" s="4" t="s">
        <v>28</v>
      </c>
      <c r="U75" s="58">
        <v>3000</v>
      </c>
    </row>
    <row r="76" spans="1:21" ht="18" hidden="1" x14ac:dyDescent="0.25">
      <c r="A76" s="4" t="s">
        <v>621</v>
      </c>
      <c r="B76" s="4" t="s">
        <v>278</v>
      </c>
      <c r="C76" s="4" t="s">
        <v>3171</v>
      </c>
      <c r="D76" s="4" t="s">
        <v>40</v>
      </c>
      <c r="E76" s="4" t="s">
        <v>3172</v>
      </c>
      <c r="F76" s="4" t="s">
        <v>3173</v>
      </c>
      <c r="G76" s="4" t="s">
        <v>27</v>
      </c>
      <c r="H76" s="5" t="s">
        <v>3174</v>
      </c>
      <c r="I76" s="7" t="str">
        <f t="shared" si="0"/>
        <v>HEPV920616</v>
      </c>
      <c r="J76" s="4" t="s">
        <v>3175</v>
      </c>
      <c r="K76" s="4" t="s">
        <v>3176</v>
      </c>
      <c r="L76" s="4">
        <v>38712</v>
      </c>
      <c r="M76" s="7"/>
      <c r="N76" s="7"/>
      <c r="O76" s="4" t="s">
        <v>2903</v>
      </c>
      <c r="P76" s="4" t="s">
        <v>2904</v>
      </c>
      <c r="Q76" s="5">
        <v>45320</v>
      </c>
      <c r="R76" s="5">
        <v>45345</v>
      </c>
      <c r="S76" s="4" t="s">
        <v>2904</v>
      </c>
      <c r="T76" s="4" t="s">
        <v>28</v>
      </c>
      <c r="U76" s="58">
        <v>3000</v>
      </c>
    </row>
    <row r="77" spans="1:21" ht="18" hidden="1" x14ac:dyDescent="0.25">
      <c r="A77" s="4" t="s">
        <v>626</v>
      </c>
      <c r="B77" s="4" t="s">
        <v>278</v>
      </c>
      <c r="C77" s="4" t="s">
        <v>3177</v>
      </c>
      <c r="D77" s="4" t="s">
        <v>3178</v>
      </c>
      <c r="E77" s="4" t="s">
        <v>505</v>
      </c>
      <c r="F77" s="4" t="s">
        <v>3179</v>
      </c>
      <c r="G77" s="4" t="s">
        <v>27</v>
      </c>
      <c r="H77" s="5">
        <v>29783</v>
      </c>
      <c r="I77" s="7" t="str">
        <f t="shared" si="0"/>
        <v>DUAC810716</v>
      </c>
      <c r="J77" s="4" t="s">
        <v>3180</v>
      </c>
      <c r="K77" s="4" t="s">
        <v>509</v>
      </c>
      <c r="L77" s="4">
        <v>38710</v>
      </c>
      <c r="M77" s="7">
        <v>4661012958</v>
      </c>
      <c r="N77" s="7"/>
      <c r="O77" s="4" t="s">
        <v>2903</v>
      </c>
      <c r="P77" s="4" t="s">
        <v>2904</v>
      </c>
      <c r="Q77" s="5">
        <v>45320</v>
      </c>
      <c r="R77" s="5">
        <v>45345</v>
      </c>
      <c r="S77" s="4" t="s">
        <v>2904</v>
      </c>
      <c r="T77" s="4" t="s">
        <v>28</v>
      </c>
      <c r="U77" s="58">
        <v>3000</v>
      </c>
    </row>
    <row r="78" spans="1:21" ht="18" hidden="1" x14ac:dyDescent="0.25">
      <c r="A78" s="4" t="s">
        <v>631</v>
      </c>
      <c r="B78" s="4" t="s">
        <v>278</v>
      </c>
      <c r="C78" s="4" t="s">
        <v>3181</v>
      </c>
      <c r="D78" s="4" t="s">
        <v>3182</v>
      </c>
      <c r="E78" s="4" t="s">
        <v>3183</v>
      </c>
      <c r="F78" s="4" t="s">
        <v>3184</v>
      </c>
      <c r="G78" s="4" t="s">
        <v>27</v>
      </c>
      <c r="H78" s="5">
        <v>31385</v>
      </c>
      <c r="I78" s="7" t="str">
        <f t="shared" si="0"/>
        <v>ROFE851204</v>
      </c>
      <c r="J78" s="4" t="s">
        <v>3185</v>
      </c>
      <c r="K78" s="4" t="s">
        <v>3186</v>
      </c>
      <c r="L78" s="4">
        <v>38704</v>
      </c>
      <c r="M78" s="7">
        <v>461522172</v>
      </c>
      <c r="N78" s="7"/>
      <c r="O78" s="4" t="s">
        <v>2903</v>
      </c>
      <c r="P78" s="4" t="s">
        <v>2904</v>
      </c>
      <c r="Q78" s="5">
        <v>45320</v>
      </c>
      <c r="R78" s="5">
        <v>45345</v>
      </c>
      <c r="S78" s="4" t="s">
        <v>2904</v>
      </c>
      <c r="T78" s="4" t="s">
        <v>28</v>
      </c>
      <c r="U78" s="58">
        <v>3000</v>
      </c>
    </row>
    <row r="79" spans="1:21" ht="18" hidden="1" x14ac:dyDescent="0.25">
      <c r="A79" s="4" t="s">
        <v>637</v>
      </c>
      <c r="B79" s="4" t="s">
        <v>278</v>
      </c>
      <c r="C79" s="4" t="s">
        <v>3187</v>
      </c>
      <c r="D79" s="4" t="s">
        <v>408</v>
      </c>
      <c r="E79" s="4" t="s">
        <v>364</v>
      </c>
      <c r="F79" s="4" t="s">
        <v>3188</v>
      </c>
      <c r="G79" s="4" t="s">
        <v>27</v>
      </c>
      <c r="H79" s="5">
        <v>32114</v>
      </c>
      <c r="I79" s="7" t="str">
        <f t="shared" si="0"/>
        <v>LARV871203</v>
      </c>
      <c r="J79" s="4" t="s">
        <v>3189</v>
      </c>
      <c r="K79" s="4" t="s">
        <v>918</v>
      </c>
      <c r="L79" s="4">
        <v>38713</v>
      </c>
      <c r="M79" s="7"/>
      <c r="N79" s="7"/>
      <c r="O79" s="4" t="s">
        <v>2903</v>
      </c>
      <c r="P79" s="4" t="s">
        <v>2904</v>
      </c>
      <c r="Q79" s="5">
        <v>45320</v>
      </c>
      <c r="R79" s="5">
        <v>45345</v>
      </c>
      <c r="S79" s="4" t="s">
        <v>2904</v>
      </c>
      <c r="T79" s="4" t="s">
        <v>28</v>
      </c>
      <c r="U79" s="58">
        <v>3000</v>
      </c>
    </row>
    <row r="80" spans="1:21" ht="18" hidden="1" x14ac:dyDescent="0.25">
      <c r="A80" s="4" t="s">
        <v>642</v>
      </c>
      <c r="B80" s="4" t="s">
        <v>278</v>
      </c>
      <c r="C80" s="4" t="s">
        <v>3190</v>
      </c>
      <c r="D80" s="4" t="s">
        <v>3191</v>
      </c>
      <c r="E80" s="4" t="s">
        <v>356</v>
      </c>
      <c r="F80" s="4" t="s">
        <v>3192</v>
      </c>
      <c r="G80" s="4" t="s">
        <v>27</v>
      </c>
      <c r="H80" s="5">
        <v>33665</v>
      </c>
      <c r="I80" s="7" t="str">
        <f t="shared" si="0"/>
        <v>MARA920302</v>
      </c>
      <c r="J80" s="4" t="s">
        <v>3193</v>
      </c>
      <c r="K80" s="4" t="s">
        <v>562</v>
      </c>
      <c r="L80" s="4">
        <v>38703</v>
      </c>
      <c r="M80" s="7">
        <v>4661344173</v>
      </c>
      <c r="N80" s="7"/>
      <c r="O80" s="4" t="s">
        <v>2903</v>
      </c>
      <c r="P80" s="4" t="s">
        <v>2904</v>
      </c>
      <c r="Q80" s="5">
        <v>45320</v>
      </c>
      <c r="R80" s="5">
        <v>45345</v>
      </c>
      <c r="S80" s="4" t="s">
        <v>2904</v>
      </c>
      <c r="T80" s="4" t="s">
        <v>28</v>
      </c>
      <c r="U80" s="58">
        <v>3000</v>
      </c>
    </row>
    <row r="81" spans="1:21" ht="18" hidden="1" x14ac:dyDescent="0.25">
      <c r="A81" s="4" t="s">
        <v>645</v>
      </c>
      <c r="B81" s="4" t="s">
        <v>278</v>
      </c>
      <c r="C81" s="4" t="s">
        <v>325</v>
      </c>
      <c r="D81" s="4" t="s">
        <v>3194</v>
      </c>
      <c r="E81" s="4" t="s">
        <v>364</v>
      </c>
      <c r="F81" s="4" t="s">
        <v>3195</v>
      </c>
      <c r="G81" s="4" t="s">
        <v>27</v>
      </c>
      <c r="H81" s="5">
        <v>33713</v>
      </c>
      <c r="I81" s="7" t="str">
        <f t="shared" si="0"/>
        <v>AERG920419</v>
      </c>
      <c r="J81" s="4" t="s">
        <v>3196</v>
      </c>
      <c r="K81" s="4" t="s">
        <v>3197</v>
      </c>
      <c r="L81" s="4">
        <v>38704</v>
      </c>
      <c r="M81" s="7">
        <v>4661878457</v>
      </c>
      <c r="N81" s="7"/>
      <c r="O81" s="4" t="s">
        <v>2903</v>
      </c>
      <c r="P81" s="4" t="s">
        <v>2904</v>
      </c>
      <c r="Q81" s="5">
        <v>45320</v>
      </c>
      <c r="R81" s="5">
        <v>45345</v>
      </c>
      <c r="S81" s="4" t="s">
        <v>2904</v>
      </c>
      <c r="T81" s="4" t="s">
        <v>28</v>
      </c>
      <c r="U81" s="58">
        <v>3000</v>
      </c>
    </row>
    <row r="82" spans="1:21" ht="18" hidden="1" x14ac:dyDescent="0.25">
      <c r="A82" s="4" t="s">
        <v>648</v>
      </c>
      <c r="B82" s="4" t="s">
        <v>278</v>
      </c>
      <c r="C82" s="4" t="s">
        <v>3198</v>
      </c>
      <c r="D82" s="4" t="s">
        <v>888</v>
      </c>
      <c r="E82" s="4" t="s">
        <v>302</v>
      </c>
      <c r="F82" s="4" t="s">
        <v>3199</v>
      </c>
      <c r="G82" s="4" t="s">
        <v>27</v>
      </c>
      <c r="H82" s="5" t="s">
        <v>3200</v>
      </c>
      <c r="I82" s="7" t="str">
        <f t="shared" si="0"/>
        <v>PACB930709</v>
      </c>
      <c r="J82" s="4" t="s">
        <v>3201</v>
      </c>
      <c r="K82" s="4" t="s">
        <v>3202</v>
      </c>
      <c r="L82" s="4">
        <v>38725</v>
      </c>
      <c r="M82" s="7">
        <v>4661285004</v>
      </c>
      <c r="N82" s="7"/>
      <c r="O82" s="4" t="s">
        <v>2903</v>
      </c>
      <c r="P82" s="4" t="s">
        <v>2904</v>
      </c>
      <c r="Q82" s="5">
        <v>45320</v>
      </c>
      <c r="R82" s="5">
        <v>45345</v>
      </c>
      <c r="S82" s="4" t="s">
        <v>2904</v>
      </c>
      <c r="T82" s="4" t="s">
        <v>28</v>
      </c>
      <c r="U82" s="58">
        <v>3000</v>
      </c>
    </row>
    <row r="83" spans="1:21" ht="18" hidden="1" x14ac:dyDescent="0.25">
      <c r="A83" s="4" t="s">
        <v>652</v>
      </c>
      <c r="B83" s="4" t="s">
        <v>278</v>
      </c>
      <c r="C83" s="4" t="s">
        <v>3203</v>
      </c>
      <c r="D83" s="4" t="s">
        <v>302</v>
      </c>
      <c r="E83" s="4" t="s">
        <v>506</v>
      </c>
      <c r="F83" s="4" t="s">
        <v>3204</v>
      </c>
      <c r="G83" s="4" t="s">
        <v>27</v>
      </c>
      <c r="H83" s="5">
        <v>33868</v>
      </c>
      <c r="I83" s="7" t="str">
        <f t="shared" si="0"/>
        <v>CEVA920921</v>
      </c>
      <c r="J83" s="4" t="s">
        <v>3205</v>
      </c>
      <c r="K83" s="4" t="s">
        <v>3053</v>
      </c>
      <c r="L83" s="4">
        <v>38700</v>
      </c>
      <c r="M83" s="7">
        <v>4662130115</v>
      </c>
      <c r="N83" s="7"/>
      <c r="O83" s="4" t="s">
        <v>2903</v>
      </c>
      <c r="P83" s="4" t="s">
        <v>2904</v>
      </c>
      <c r="Q83" s="5">
        <v>45320</v>
      </c>
      <c r="R83" s="5">
        <v>45345</v>
      </c>
      <c r="S83" s="4" t="s">
        <v>2904</v>
      </c>
      <c r="T83" s="4" t="s">
        <v>28</v>
      </c>
      <c r="U83" s="58">
        <v>3000</v>
      </c>
    </row>
    <row r="84" spans="1:21" ht="18" x14ac:dyDescent="0.25">
      <c r="A84" s="4" t="s">
        <v>654</v>
      </c>
      <c r="B84" s="4" t="s">
        <v>278</v>
      </c>
      <c r="C84" s="4" t="s">
        <v>3206</v>
      </c>
      <c r="D84" s="4" t="s">
        <v>3207</v>
      </c>
      <c r="E84" s="4" t="s">
        <v>3208</v>
      </c>
      <c r="F84" s="4" t="s">
        <v>3209</v>
      </c>
      <c r="G84" s="4" t="s">
        <v>342</v>
      </c>
      <c r="H84" s="5">
        <v>33807</v>
      </c>
      <c r="I84" s="7" t="str">
        <f t="shared" si="0"/>
        <v>FUVJ920722</v>
      </c>
      <c r="J84" s="4" t="s">
        <v>3210</v>
      </c>
      <c r="K84" s="4" t="s">
        <v>3211</v>
      </c>
      <c r="L84" s="4">
        <v>38710</v>
      </c>
      <c r="M84" s="7">
        <v>4611784732</v>
      </c>
      <c r="N84" s="7">
        <v>46139221047</v>
      </c>
      <c r="O84" s="4" t="s">
        <v>2903</v>
      </c>
      <c r="P84" s="4" t="s">
        <v>2904</v>
      </c>
      <c r="Q84" s="5">
        <v>45320</v>
      </c>
      <c r="R84" s="5">
        <v>45345</v>
      </c>
      <c r="S84" s="4" t="s">
        <v>2904</v>
      </c>
      <c r="T84" s="4" t="s">
        <v>28</v>
      </c>
      <c r="U84" s="58">
        <v>3000</v>
      </c>
    </row>
    <row r="85" spans="1:21" ht="18" hidden="1" x14ac:dyDescent="0.25">
      <c r="A85" s="4" t="s">
        <v>658</v>
      </c>
      <c r="B85" s="4" t="s">
        <v>278</v>
      </c>
      <c r="C85" s="4" t="s">
        <v>3212</v>
      </c>
      <c r="D85" s="4" t="s">
        <v>3213</v>
      </c>
      <c r="E85" s="4" t="s">
        <v>549</v>
      </c>
      <c r="F85" s="4" t="s">
        <v>3214</v>
      </c>
      <c r="G85" s="4" t="s">
        <v>27</v>
      </c>
      <c r="H85" s="5">
        <v>30878</v>
      </c>
      <c r="I85" s="7" t="str">
        <f t="shared" si="0"/>
        <v>RAPA840715</v>
      </c>
      <c r="J85" s="4" t="s">
        <v>3215</v>
      </c>
      <c r="K85" s="4" t="s">
        <v>270</v>
      </c>
      <c r="L85" s="4">
        <v>38725</v>
      </c>
      <c r="M85" s="7">
        <v>4661155565</v>
      </c>
      <c r="N85" s="7"/>
      <c r="O85" s="4" t="s">
        <v>2903</v>
      </c>
      <c r="P85" s="4" t="s">
        <v>2904</v>
      </c>
      <c r="Q85" s="5">
        <v>45320</v>
      </c>
      <c r="R85" s="5">
        <v>45345</v>
      </c>
      <c r="S85" s="4" t="s">
        <v>2904</v>
      </c>
      <c r="T85" s="4" t="s">
        <v>28</v>
      </c>
      <c r="U85" s="58">
        <v>3000</v>
      </c>
    </row>
    <row r="86" spans="1:21" ht="18" hidden="1" x14ac:dyDescent="0.25">
      <c r="A86" s="4" t="s">
        <v>662</v>
      </c>
      <c r="B86" s="4" t="s">
        <v>278</v>
      </c>
      <c r="C86" s="4" t="s">
        <v>3216</v>
      </c>
      <c r="D86" s="4" t="s">
        <v>204</v>
      </c>
      <c r="E86" s="4" t="s">
        <v>356</v>
      </c>
      <c r="F86" s="4" t="s">
        <v>3217</v>
      </c>
      <c r="G86" s="4" t="s">
        <v>27</v>
      </c>
      <c r="H86" s="5">
        <v>32318</v>
      </c>
      <c r="I86" s="7" t="str">
        <f t="shared" si="0"/>
        <v>MERJ880624</v>
      </c>
      <c r="J86" s="4" t="s">
        <v>3218</v>
      </c>
      <c r="K86" s="4" t="s">
        <v>3105</v>
      </c>
      <c r="L86" s="4">
        <v>38700</v>
      </c>
      <c r="M86" s="7">
        <v>4612984217</v>
      </c>
      <c r="N86" s="7"/>
      <c r="O86" s="4" t="s">
        <v>2903</v>
      </c>
      <c r="P86" s="4" t="s">
        <v>2904</v>
      </c>
      <c r="Q86" s="5">
        <v>45320</v>
      </c>
      <c r="R86" s="5">
        <v>45345</v>
      </c>
      <c r="S86" s="4" t="s">
        <v>2904</v>
      </c>
      <c r="T86" s="4" t="s">
        <v>28</v>
      </c>
      <c r="U86" s="58">
        <v>3000</v>
      </c>
    </row>
    <row r="87" spans="1:21" ht="18" hidden="1" x14ac:dyDescent="0.25">
      <c r="A87" s="4" t="s">
        <v>667</v>
      </c>
      <c r="B87" s="4" t="s">
        <v>278</v>
      </c>
      <c r="C87" s="4" t="s">
        <v>3219</v>
      </c>
      <c r="D87" s="4" t="s">
        <v>40</v>
      </c>
      <c r="E87" s="4" t="s">
        <v>3094</v>
      </c>
      <c r="F87" s="4" t="s">
        <v>3220</v>
      </c>
      <c r="G87" s="4" t="s">
        <v>27</v>
      </c>
      <c r="H87" s="5">
        <v>29641</v>
      </c>
      <c r="I87" s="7" t="str">
        <f t="shared" si="0"/>
        <v>HERJ810224</v>
      </c>
      <c r="J87" s="4" t="s">
        <v>3089</v>
      </c>
      <c r="K87" s="4" t="s">
        <v>422</v>
      </c>
      <c r="L87" s="4">
        <v>38706</v>
      </c>
      <c r="M87" s="7">
        <v>4661345736</v>
      </c>
      <c r="N87" s="7"/>
      <c r="O87" s="4" t="s">
        <v>2903</v>
      </c>
      <c r="P87" s="4" t="s">
        <v>2904</v>
      </c>
      <c r="Q87" s="5">
        <v>45320</v>
      </c>
      <c r="R87" s="5">
        <v>45345</v>
      </c>
      <c r="S87" s="4" t="s">
        <v>2904</v>
      </c>
      <c r="T87" s="4" t="s">
        <v>28</v>
      </c>
      <c r="U87" s="58">
        <v>3000</v>
      </c>
    </row>
    <row r="88" spans="1:21" ht="18" hidden="1" x14ac:dyDescent="0.25">
      <c r="A88" s="4" t="s">
        <v>672</v>
      </c>
      <c r="B88" s="4" t="s">
        <v>278</v>
      </c>
      <c r="C88" s="4" t="s">
        <v>3221</v>
      </c>
      <c r="D88" s="4" t="s">
        <v>399</v>
      </c>
      <c r="E88" s="4" t="s">
        <v>399</v>
      </c>
      <c r="F88" s="4" t="s">
        <v>3222</v>
      </c>
      <c r="G88" s="4" t="s">
        <v>27</v>
      </c>
      <c r="H88" s="5">
        <v>31005</v>
      </c>
      <c r="I88" s="7" t="str">
        <f t="shared" si="0"/>
        <v>CACL841119</v>
      </c>
      <c r="J88" s="4" t="s">
        <v>3223</v>
      </c>
      <c r="K88" s="4" t="s">
        <v>422</v>
      </c>
      <c r="L88" s="4">
        <v>38706</v>
      </c>
      <c r="M88" s="7">
        <v>4661016296</v>
      </c>
      <c r="N88" s="7"/>
      <c r="O88" s="4" t="s">
        <v>2903</v>
      </c>
      <c r="P88" s="4" t="s">
        <v>2904</v>
      </c>
      <c r="Q88" s="5">
        <v>45320</v>
      </c>
      <c r="R88" s="5">
        <v>45345</v>
      </c>
      <c r="S88" s="4" t="s">
        <v>2904</v>
      </c>
      <c r="T88" s="4" t="s">
        <v>28</v>
      </c>
      <c r="U88" s="58">
        <v>3000</v>
      </c>
    </row>
    <row r="89" spans="1:21" ht="18" hidden="1" x14ac:dyDescent="0.25">
      <c r="A89" s="4" t="s">
        <v>676</v>
      </c>
      <c r="B89" s="4" t="s">
        <v>278</v>
      </c>
      <c r="C89" s="4" t="s">
        <v>3224</v>
      </c>
      <c r="D89" s="4" t="s">
        <v>90</v>
      </c>
      <c r="E89" s="4" t="s">
        <v>578</v>
      </c>
      <c r="F89" s="4" t="s">
        <v>3225</v>
      </c>
      <c r="G89" s="4" t="s">
        <v>27</v>
      </c>
      <c r="H89" s="5">
        <v>36071</v>
      </c>
      <c r="I89" s="7" t="str">
        <f t="shared" si="0"/>
        <v>JAMG981003</v>
      </c>
      <c r="J89" s="4" t="s">
        <v>3226</v>
      </c>
      <c r="K89" s="4" t="s">
        <v>509</v>
      </c>
      <c r="L89" s="4">
        <v>38710</v>
      </c>
      <c r="M89" s="7">
        <v>4662025021</v>
      </c>
      <c r="N89" s="7"/>
      <c r="O89" s="4" t="s">
        <v>2903</v>
      </c>
      <c r="P89" s="4" t="s">
        <v>2904</v>
      </c>
      <c r="Q89" s="5">
        <v>45320</v>
      </c>
      <c r="R89" s="5">
        <v>45345</v>
      </c>
      <c r="S89" s="4" t="s">
        <v>2904</v>
      </c>
      <c r="T89" s="4" t="s">
        <v>28</v>
      </c>
      <c r="U89" s="58">
        <v>3000</v>
      </c>
    </row>
    <row r="90" spans="1:21" ht="18" hidden="1" x14ac:dyDescent="0.25">
      <c r="A90" s="4" t="s">
        <v>682</v>
      </c>
      <c r="B90" s="4" t="s">
        <v>278</v>
      </c>
      <c r="C90" s="4" t="s">
        <v>325</v>
      </c>
      <c r="D90" s="4" t="s">
        <v>2990</v>
      </c>
      <c r="E90" s="4" t="s">
        <v>2991</v>
      </c>
      <c r="F90" s="4" t="s">
        <v>3227</v>
      </c>
      <c r="G90" s="4" t="s">
        <v>27</v>
      </c>
      <c r="H90" s="5">
        <v>31981</v>
      </c>
      <c r="I90" s="7" t="str">
        <f t="shared" si="0"/>
        <v>GUAG870823</v>
      </c>
      <c r="J90" s="4" t="s">
        <v>3228</v>
      </c>
      <c r="K90" s="4" t="s">
        <v>556</v>
      </c>
      <c r="L90" s="4">
        <v>38700</v>
      </c>
      <c r="M90" s="7">
        <v>4661523985</v>
      </c>
      <c r="N90" s="7"/>
      <c r="O90" s="4" t="s">
        <v>2903</v>
      </c>
      <c r="P90" s="4" t="s">
        <v>2904</v>
      </c>
      <c r="Q90" s="5">
        <v>45320</v>
      </c>
      <c r="R90" s="5">
        <v>45345</v>
      </c>
      <c r="S90" s="4" t="s">
        <v>2904</v>
      </c>
      <c r="T90" s="4" t="s">
        <v>28</v>
      </c>
      <c r="U90" s="58">
        <v>3000</v>
      </c>
    </row>
    <row r="91" spans="1:21" ht="18" hidden="1" x14ac:dyDescent="0.25">
      <c r="A91" s="4" t="s">
        <v>687</v>
      </c>
      <c r="B91" s="4" t="s">
        <v>278</v>
      </c>
      <c r="C91" s="4" t="s">
        <v>3229</v>
      </c>
      <c r="D91" s="4" t="s">
        <v>2968</v>
      </c>
      <c r="E91" s="4" t="s">
        <v>145</v>
      </c>
      <c r="F91" s="4" t="s">
        <v>3230</v>
      </c>
      <c r="G91" s="4" t="s">
        <v>27</v>
      </c>
      <c r="H91" s="5">
        <v>29175</v>
      </c>
      <c r="I91" s="7" t="str">
        <f t="shared" si="0"/>
        <v>MEPN791116</v>
      </c>
      <c r="J91" s="4" t="s">
        <v>3231</v>
      </c>
      <c r="K91" s="4" t="s">
        <v>3053</v>
      </c>
      <c r="L91" s="4">
        <v>38702</v>
      </c>
      <c r="M91" s="7">
        <v>4662131493</v>
      </c>
      <c r="N91" s="7"/>
      <c r="O91" s="4" t="s">
        <v>2903</v>
      </c>
      <c r="P91" s="4" t="s">
        <v>2904</v>
      </c>
      <c r="Q91" s="5">
        <v>45320</v>
      </c>
      <c r="R91" s="5">
        <v>45345</v>
      </c>
      <c r="S91" s="4" t="s">
        <v>2904</v>
      </c>
      <c r="T91" s="4" t="s">
        <v>28</v>
      </c>
      <c r="U91" s="58">
        <v>3000</v>
      </c>
    </row>
    <row r="92" spans="1:21" ht="18" hidden="1" x14ac:dyDescent="0.25">
      <c r="A92" s="4" t="s">
        <v>692</v>
      </c>
      <c r="B92" s="4" t="s">
        <v>278</v>
      </c>
      <c r="C92" s="4" t="s">
        <v>3232</v>
      </c>
      <c r="D92" s="4" t="s">
        <v>364</v>
      </c>
      <c r="E92" s="4" t="s">
        <v>3233</v>
      </c>
      <c r="F92" s="4" t="s">
        <v>3234</v>
      </c>
      <c r="G92" s="4" t="s">
        <v>27</v>
      </c>
      <c r="H92" s="5">
        <v>31381</v>
      </c>
      <c r="I92" s="7" t="str">
        <f t="shared" si="0"/>
        <v>RAEM851130</v>
      </c>
      <c r="J92" s="4" t="s">
        <v>3235</v>
      </c>
      <c r="K92" s="4" t="s">
        <v>502</v>
      </c>
      <c r="L92" s="4">
        <v>38710</v>
      </c>
      <c r="M92" s="7">
        <v>4662371990</v>
      </c>
      <c r="N92" s="7"/>
      <c r="O92" s="4" t="s">
        <v>2903</v>
      </c>
      <c r="P92" s="4" t="s">
        <v>2904</v>
      </c>
      <c r="Q92" s="5">
        <v>45320</v>
      </c>
      <c r="R92" s="5">
        <v>45345</v>
      </c>
      <c r="S92" s="4" t="s">
        <v>2904</v>
      </c>
      <c r="T92" s="4" t="s">
        <v>28</v>
      </c>
      <c r="U92" s="58">
        <v>3000</v>
      </c>
    </row>
    <row r="93" spans="1:21" ht="18" hidden="1" x14ac:dyDescent="0.25">
      <c r="A93" s="4" t="s">
        <v>696</v>
      </c>
      <c r="B93" s="4" t="s">
        <v>278</v>
      </c>
      <c r="C93" s="4" t="s">
        <v>860</v>
      </c>
      <c r="D93" s="4" t="s">
        <v>40</v>
      </c>
      <c r="E93" s="4" t="s">
        <v>356</v>
      </c>
      <c r="F93" s="4" t="s">
        <v>3236</v>
      </c>
      <c r="G93" s="4" t="s">
        <v>27</v>
      </c>
      <c r="H93" s="5">
        <v>29071</v>
      </c>
      <c r="I93" s="7" t="str">
        <f t="shared" si="0"/>
        <v>HERM790804</v>
      </c>
      <c r="J93" s="4" t="s">
        <v>3237</v>
      </c>
      <c r="K93" s="4" t="s">
        <v>422</v>
      </c>
      <c r="L93" s="4">
        <v>38706</v>
      </c>
      <c r="M93" s="7">
        <v>4661090403</v>
      </c>
      <c r="N93" s="7"/>
      <c r="O93" s="4" t="s">
        <v>2903</v>
      </c>
      <c r="P93" s="4" t="s">
        <v>2904</v>
      </c>
      <c r="Q93" s="5">
        <v>45320</v>
      </c>
      <c r="R93" s="5">
        <v>45345</v>
      </c>
      <c r="S93" s="4" t="s">
        <v>2904</v>
      </c>
      <c r="T93" s="4" t="s">
        <v>28</v>
      </c>
      <c r="U93" s="58">
        <v>3000</v>
      </c>
    </row>
    <row r="94" spans="1:21" ht="18" hidden="1" x14ac:dyDescent="0.25">
      <c r="A94" s="4" t="s">
        <v>700</v>
      </c>
      <c r="B94" s="4" t="s">
        <v>278</v>
      </c>
      <c r="C94" s="4" t="s">
        <v>3238</v>
      </c>
      <c r="D94" s="4" t="s">
        <v>340</v>
      </c>
      <c r="E94" s="4" t="s">
        <v>3041</v>
      </c>
      <c r="F94" s="4" t="s">
        <v>3239</v>
      </c>
      <c r="G94" s="4" t="s">
        <v>27</v>
      </c>
      <c r="H94" s="5">
        <v>31528</v>
      </c>
      <c r="I94" s="7" t="str">
        <f t="shared" si="0"/>
        <v>LUMD860426</v>
      </c>
      <c r="J94" s="4" t="s">
        <v>3240</v>
      </c>
      <c r="K94" s="4" t="s">
        <v>284</v>
      </c>
      <c r="L94" s="4">
        <v>38720</v>
      </c>
      <c r="M94" s="7">
        <v>4661271665</v>
      </c>
      <c r="N94" s="7"/>
      <c r="O94" s="4" t="s">
        <v>2903</v>
      </c>
      <c r="P94" s="4" t="s">
        <v>2904</v>
      </c>
      <c r="Q94" s="5">
        <v>45320</v>
      </c>
      <c r="R94" s="5">
        <v>45345</v>
      </c>
      <c r="S94" s="4" t="s">
        <v>2904</v>
      </c>
      <c r="T94" s="4" t="s">
        <v>28</v>
      </c>
      <c r="U94" s="58">
        <v>3000</v>
      </c>
    </row>
    <row r="95" spans="1:21" ht="18" hidden="1" x14ac:dyDescent="0.25">
      <c r="A95" s="4" t="s">
        <v>704</v>
      </c>
      <c r="B95" s="4" t="s">
        <v>278</v>
      </c>
      <c r="C95" s="4" t="s">
        <v>3241</v>
      </c>
      <c r="D95" s="4" t="s">
        <v>178</v>
      </c>
      <c r="E95" s="4" t="s">
        <v>429</v>
      </c>
      <c r="F95" s="4" t="s">
        <v>3242</v>
      </c>
      <c r="G95" s="4" t="s">
        <v>27</v>
      </c>
      <c r="H95" s="5">
        <v>23670</v>
      </c>
      <c r="I95" s="7" t="str">
        <f t="shared" si="0"/>
        <v>MAJE641020</v>
      </c>
      <c r="J95" s="4" t="s">
        <v>3243</v>
      </c>
      <c r="K95" s="4" t="s">
        <v>509</v>
      </c>
      <c r="L95" s="4">
        <v>38710</v>
      </c>
      <c r="M95" s="7">
        <v>4661254776</v>
      </c>
      <c r="N95" s="7"/>
      <c r="O95" s="4" t="s">
        <v>2903</v>
      </c>
      <c r="P95" s="4" t="s">
        <v>2904</v>
      </c>
      <c r="Q95" s="5">
        <v>45320</v>
      </c>
      <c r="R95" s="5">
        <v>45345</v>
      </c>
      <c r="S95" s="4" t="s">
        <v>2904</v>
      </c>
      <c r="T95" s="4" t="s">
        <v>28</v>
      </c>
      <c r="U95" s="58">
        <v>3000</v>
      </c>
    </row>
    <row r="96" spans="1:21" ht="18" hidden="1" x14ac:dyDescent="0.25">
      <c r="A96" s="4" t="s">
        <v>709</v>
      </c>
      <c r="B96" s="4" t="s">
        <v>278</v>
      </c>
      <c r="C96" s="4" t="s">
        <v>3244</v>
      </c>
      <c r="D96" s="4" t="s">
        <v>119</v>
      </c>
      <c r="E96" s="4" t="s">
        <v>3245</v>
      </c>
      <c r="F96" s="4" t="s">
        <v>3246</v>
      </c>
      <c r="G96" s="4" t="s">
        <v>27</v>
      </c>
      <c r="H96" s="5" t="s">
        <v>3247</v>
      </c>
      <c r="I96" s="7" t="str">
        <f t="shared" si="0"/>
        <v>MAGD050610</v>
      </c>
      <c r="J96" s="4" t="s">
        <v>3248</v>
      </c>
      <c r="K96" s="4" t="s">
        <v>3000</v>
      </c>
      <c r="L96" s="4">
        <v>38704</v>
      </c>
      <c r="M96" s="7">
        <v>4661605265</v>
      </c>
      <c r="N96" s="7"/>
      <c r="O96" s="4" t="s">
        <v>2903</v>
      </c>
      <c r="P96" s="4" t="s">
        <v>2904</v>
      </c>
      <c r="Q96" s="5">
        <v>45320</v>
      </c>
      <c r="R96" s="5">
        <v>45345</v>
      </c>
      <c r="S96" s="4" t="s">
        <v>2904</v>
      </c>
      <c r="T96" s="4" t="s">
        <v>28</v>
      </c>
      <c r="U96" s="58">
        <v>3000</v>
      </c>
    </row>
    <row r="97" spans="1:21" ht="18" hidden="1" x14ac:dyDescent="0.25">
      <c r="A97" s="4" t="s">
        <v>714</v>
      </c>
      <c r="B97" s="4" t="s">
        <v>278</v>
      </c>
      <c r="C97" s="4" t="s">
        <v>290</v>
      </c>
      <c r="D97" s="4" t="s">
        <v>3249</v>
      </c>
      <c r="E97" s="4" t="s">
        <v>3250</v>
      </c>
      <c r="F97" s="4" t="s">
        <v>3251</v>
      </c>
      <c r="G97" s="4" t="s">
        <v>27</v>
      </c>
      <c r="H97" s="5">
        <v>32580</v>
      </c>
      <c r="I97" s="7" t="str">
        <f t="shared" si="0"/>
        <v>ROLA890313</v>
      </c>
      <c r="J97" s="4" t="s">
        <v>3252</v>
      </c>
      <c r="K97" s="4" t="s">
        <v>2927</v>
      </c>
      <c r="L97" s="4">
        <v>38700</v>
      </c>
      <c r="M97" s="7">
        <v>4661153364</v>
      </c>
      <c r="N97" s="7"/>
      <c r="O97" s="4" t="s">
        <v>2903</v>
      </c>
      <c r="P97" s="4" t="s">
        <v>2904</v>
      </c>
      <c r="Q97" s="5">
        <v>45320</v>
      </c>
      <c r="R97" s="5">
        <v>45345</v>
      </c>
      <c r="S97" s="4" t="s">
        <v>2904</v>
      </c>
      <c r="T97" s="4" t="s">
        <v>28</v>
      </c>
      <c r="U97" s="58">
        <v>3000</v>
      </c>
    </row>
    <row r="98" spans="1:21" ht="18" hidden="1" x14ac:dyDescent="0.25">
      <c r="A98" s="4" t="s">
        <v>718</v>
      </c>
      <c r="B98" s="4" t="s">
        <v>278</v>
      </c>
      <c r="C98" s="4" t="s">
        <v>3253</v>
      </c>
      <c r="D98" s="4" t="s">
        <v>119</v>
      </c>
      <c r="E98" s="4" t="s">
        <v>3254</v>
      </c>
      <c r="F98" s="4" t="s">
        <v>3255</v>
      </c>
      <c r="G98" s="4" t="s">
        <v>27</v>
      </c>
      <c r="H98" s="5" t="s">
        <v>3256</v>
      </c>
      <c r="I98" s="7" t="str">
        <f t="shared" si="0"/>
        <v>MAPP730523</v>
      </c>
      <c r="J98" s="4" t="s">
        <v>3257</v>
      </c>
      <c r="K98" s="4" t="s">
        <v>3105</v>
      </c>
      <c r="L98" s="4">
        <v>38713</v>
      </c>
      <c r="M98" s="7">
        <v>4613449020</v>
      </c>
      <c r="N98" s="7"/>
      <c r="O98" s="4" t="s">
        <v>2903</v>
      </c>
      <c r="P98" s="4" t="s">
        <v>2904</v>
      </c>
      <c r="Q98" s="5">
        <v>45320</v>
      </c>
      <c r="R98" s="5">
        <v>45345</v>
      </c>
      <c r="S98" s="4" t="s">
        <v>2904</v>
      </c>
      <c r="T98" s="4" t="s">
        <v>28</v>
      </c>
      <c r="U98" s="58">
        <v>3000</v>
      </c>
    </row>
    <row r="99" spans="1:21" ht="18" hidden="1" x14ac:dyDescent="0.25">
      <c r="A99" s="4" t="s">
        <v>721</v>
      </c>
      <c r="B99" s="4" t="s">
        <v>278</v>
      </c>
      <c r="C99" s="4" t="s">
        <v>3258</v>
      </c>
      <c r="D99" s="4" t="s">
        <v>633</v>
      </c>
      <c r="E99" s="4" t="s">
        <v>3259</v>
      </c>
      <c r="F99" s="4" t="s">
        <v>2997</v>
      </c>
      <c r="G99" s="4" t="s">
        <v>342</v>
      </c>
      <c r="H99" s="5">
        <v>26745</v>
      </c>
      <c r="I99" s="7" t="str">
        <f t="shared" si="0"/>
        <v>CORR730322</v>
      </c>
      <c r="J99" s="4" t="s">
        <v>2999</v>
      </c>
      <c r="K99" s="4" t="s">
        <v>3000</v>
      </c>
      <c r="L99" s="4">
        <v>38704</v>
      </c>
      <c r="M99" s="7"/>
      <c r="N99" s="7"/>
      <c r="O99" s="4" t="s">
        <v>2903</v>
      </c>
      <c r="P99" s="4" t="s">
        <v>2904</v>
      </c>
      <c r="Q99" s="5">
        <v>45320</v>
      </c>
      <c r="R99" s="5">
        <v>45345</v>
      </c>
      <c r="S99" s="4" t="s">
        <v>2904</v>
      </c>
      <c r="T99" s="4" t="s">
        <v>28</v>
      </c>
      <c r="U99" s="58">
        <v>3000</v>
      </c>
    </row>
    <row r="100" spans="1:21" ht="18" hidden="1" x14ac:dyDescent="0.25">
      <c r="A100" s="4" t="s">
        <v>724</v>
      </c>
      <c r="B100" s="4" t="s">
        <v>278</v>
      </c>
      <c r="C100" s="4" t="s">
        <v>3260</v>
      </c>
      <c r="D100" s="4" t="s">
        <v>390</v>
      </c>
      <c r="E100" s="4" t="s">
        <v>3261</v>
      </c>
      <c r="F100" s="4" t="s">
        <v>3262</v>
      </c>
      <c r="G100" s="4" t="s">
        <v>342</v>
      </c>
      <c r="H100" s="5">
        <v>41389</v>
      </c>
      <c r="I100" s="7" t="str">
        <f t="shared" si="0"/>
        <v>PARG130425</v>
      </c>
      <c r="J100" s="4" t="s">
        <v>3263</v>
      </c>
      <c r="K100" s="4" t="s">
        <v>3069</v>
      </c>
      <c r="L100" s="4">
        <v>38713</v>
      </c>
      <c r="M100" s="7">
        <v>4661206656</v>
      </c>
      <c r="N100" s="7"/>
      <c r="O100" s="4" t="s">
        <v>2903</v>
      </c>
      <c r="P100" s="4" t="s">
        <v>2904</v>
      </c>
      <c r="Q100" s="5">
        <v>45320</v>
      </c>
      <c r="R100" s="5">
        <v>45345</v>
      </c>
      <c r="S100" s="4" t="s">
        <v>2904</v>
      </c>
      <c r="T100" s="4" t="s">
        <v>28</v>
      </c>
      <c r="U100" s="58">
        <v>3000</v>
      </c>
    </row>
    <row r="101" spans="1:21" ht="18" hidden="1" x14ac:dyDescent="0.25">
      <c r="A101" s="4" t="s">
        <v>728</v>
      </c>
      <c r="B101" s="4" t="s">
        <v>278</v>
      </c>
      <c r="C101" s="4" t="s">
        <v>3264</v>
      </c>
      <c r="D101" s="4" t="s">
        <v>3207</v>
      </c>
      <c r="E101" s="4" t="s">
        <v>364</v>
      </c>
      <c r="F101" s="4" t="s">
        <v>3265</v>
      </c>
      <c r="G101" s="4" t="s">
        <v>27</v>
      </c>
      <c r="H101" s="5">
        <v>41736</v>
      </c>
      <c r="I101" s="7" t="str">
        <f t="shared" si="0"/>
        <v>FURM140407</v>
      </c>
      <c r="J101" s="4" t="s">
        <v>3266</v>
      </c>
      <c r="K101" s="4" t="s">
        <v>502</v>
      </c>
      <c r="L101" s="4">
        <v>38717</v>
      </c>
      <c r="M101" s="7">
        <v>4611998670</v>
      </c>
      <c r="N101" s="7"/>
      <c r="O101" s="4" t="s">
        <v>2903</v>
      </c>
      <c r="P101" s="4" t="s">
        <v>2904</v>
      </c>
      <c r="Q101" s="5">
        <v>45320</v>
      </c>
      <c r="R101" s="5">
        <v>45345</v>
      </c>
      <c r="S101" s="4" t="s">
        <v>2904</v>
      </c>
      <c r="T101" s="4" t="s">
        <v>28</v>
      </c>
      <c r="U101" s="58">
        <v>3000</v>
      </c>
    </row>
    <row r="102" spans="1:21" ht="18" hidden="1" x14ac:dyDescent="0.25">
      <c r="A102" s="4" t="s">
        <v>731</v>
      </c>
      <c r="B102" s="4" t="s">
        <v>278</v>
      </c>
      <c r="C102" s="4" t="s">
        <v>3267</v>
      </c>
      <c r="D102" s="4" t="s">
        <v>90</v>
      </c>
      <c r="E102" s="4" t="s">
        <v>111</v>
      </c>
      <c r="F102" s="4" t="s">
        <v>3268</v>
      </c>
      <c r="G102" s="4" t="s">
        <v>342</v>
      </c>
      <c r="H102" s="5">
        <v>43081</v>
      </c>
      <c r="I102" s="7" t="str">
        <f t="shared" si="0"/>
        <v>JASR171212</v>
      </c>
      <c r="J102" s="4" t="s">
        <v>3269</v>
      </c>
      <c r="K102" s="4" t="s">
        <v>509</v>
      </c>
      <c r="L102" s="4">
        <v>38710</v>
      </c>
      <c r="M102" s="53"/>
      <c r="N102" s="53"/>
      <c r="O102" s="4" t="s">
        <v>2903</v>
      </c>
      <c r="P102" s="4" t="s">
        <v>2904</v>
      </c>
      <c r="Q102" s="5">
        <v>45320</v>
      </c>
      <c r="R102" s="5">
        <v>45345</v>
      </c>
      <c r="S102" s="4" t="s">
        <v>2904</v>
      </c>
      <c r="T102" s="4" t="s">
        <v>28</v>
      </c>
      <c r="U102" s="58">
        <v>3000</v>
      </c>
    </row>
  </sheetData>
  <autoFilter ref="A2:U102" xr:uid="{F3F21E1A-CF8A-4B28-92F5-DEAFD4B887BE}">
    <filterColumn colId="10">
      <filters>
        <filter val="galera de panales"/>
        <filter val="panales  jamaica"/>
        <filter val="panales galera"/>
      </filters>
    </filterColumn>
  </autoFilter>
  <mergeCells count="1">
    <mergeCell ref="B1:U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CB67F0ACA09445B93074D338B2EAA0" ma:contentTypeVersion="21" ma:contentTypeDescription="Crear nuevo documento." ma:contentTypeScope="" ma:versionID="abc0e582e3364dba0a82f2b45337f59b">
  <xsd:schema xmlns:xsd="http://www.w3.org/2001/XMLSchema" xmlns:xs="http://www.w3.org/2001/XMLSchema" xmlns:p="http://schemas.microsoft.com/office/2006/metadata/properties" xmlns:ns2="cd2797b9-a20c-4d7f-98f2-69c73d4832f4" xmlns:ns3="c631759c-0929-4fca-a968-dfaf3b991161" targetNamespace="http://schemas.microsoft.com/office/2006/metadata/properties" ma:root="true" ma:fieldsID="552ace9a5a593035aeab5062ba5a280b" ns2:_="" ns3:_="">
    <xsd:import namespace="cd2797b9-a20c-4d7f-98f2-69c73d4832f4"/>
    <xsd:import namespace="c631759c-0929-4fca-a968-dfaf3b9911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Validaci_x00f3_nVMPL" minOccurs="0"/>
                <xsd:element ref="ns3:URLTarjeta" minOccurs="0"/>
                <xsd:element ref="ns3:URLPliego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Estatus" minOccurs="0"/>
                <xsd:element ref="ns3:_Flow_SignoffStatus" minOccurs="0"/>
                <xsd:element ref="ns3:MediaServiceObjectDetectorVersions" minOccurs="0"/>
                <xsd:element ref="ns3:Ptrelacion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97b9-a20c-4d7f-98f2-69c73d4832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3582258-f5a7-4978-bdce-e92e544c9105}" ma:internalName="TaxCatchAll" ma:showField="CatchAllData" ma:web="cd2797b9-a20c-4d7f-98f2-69c73d483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1759c-0929-4fca-a968-dfaf3b991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aci_x00f3_nVMPL" ma:index="13" nillable="true" ma:displayName="Validación VMPL" ma:default="0" ma:format="Dropdown" ma:internalName="Validaci_x00f3_nVMPL">
      <xsd:simpleType>
        <xsd:restriction base="dms:Boolean"/>
      </xsd:simpleType>
    </xsd:element>
    <xsd:element name="URLTarjeta" ma:index="14" nillable="true" ma:displayName="URL Tarjeta" ma:description="Adjuntar la URL de la tarjeta en el sitio SP" ma:format="Hyperlink" ma:internalName="URLTarje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Pliego" ma:index="15" nillable="true" ma:displayName="URL Pliego" ma:description="Adjuntar la URL del pliego en SP" ma:format="Hyperlink" ma:internalName="URLPlieg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Estatus" ma:index="25" nillable="true" ma:displayName="Estatus" ma:format="Dropdown" ma:internalName="Estatus">
      <xsd:simpleType>
        <xsd:restriction base="dms:Choice">
          <xsd:enumeration value="Proceso"/>
          <xsd:enumeration value="Terminado"/>
          <xsd:enumeration value="Supervisado"/>
          <xsd:enumeration value="Autorizado"/>
        </xsd:restriction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trelacionado" ma:index="28" nillable="true" ma:displayName="Pt relacionado" ma:format="Dropdown" ma:internalName="Ptrelacionad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97b9-a20c-4d7f-98f2-69c73d4832f4" xsi:nil="true"/>
    <URLPliego xmlns="c631759c-0929-4fca-a968-dfaf3b991161">
      <Url xsi:nil="true"/>
      <Description xsi:nil="true"/>
    </URLPliego>
    <lcf76f155ced4ddcb4097134ff3c332f xmlns="c631759c-0929-4fca-a968-dfaf3b991161">
      <Terms xmlns="http://schemas.microsoft.com/office/infopath/2007/PartnerControls"/>
    </lcf76f155ced4ddcb4097134ff3c332f>
    <URLTarjeta xmlns="c631759c-0929-4fca-a968-dfaf3b991161">
      <Url xsi:nil="true"/>
      <Description xsi:nil="true"/>
    </URLTarjeta>
    <Validaci_x00f3_nVMPL xmlns="c631759c-0929-4fca-a968-dfaf3b991161">false</Validaci_x00f3_nVMPL>
    <Ptrelacionado xmlns="c631759c-0929-4fca-a968-dfaf3b991161" xsi:nil="true"/>
    <Estatus xmlns="c631759c-0929-4fca-a968-dfaf3b991161" xsi:nil="true"/>
    <_Flow_SignoffStatus xmlns="c631759c-0929-4fca-a968-dfaf3b9911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01050-C94D-4161-8075-6CD923917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797b9-a20c-4d7f-98f2-69c73d4832f4"/>
    <ds:schemaRef ds:uri="c631759c-0929-4fca-a968-dfaf3b99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08C6E-0E83-4C21-800A-D2602E8BE0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c631759c-0929-4fca-a968-dfaf3b991161"/>
    <ds:schemaRef ds:uri="http://schemas.openxmlformats.org/package/2006/metadata/core-properties"/>
    <ds:schemaRef ds:uri="cd2797b9-a20c-4d7f-98f2-69c73d4832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C78B07-0EC7-416E-941D-B316A97CF9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Presidencia</vt:lpstr>
      <vt:lpstr>DEconomico</vt:lpstr>
      <vt:lpstr>Drural</vt:lpstr>
      <vt:lpstr>Techos</vt:lpstr>
      <vt:lpstr>Estufas</vt:lpstr>
      <vt:lpstr>Despensas</vt:lpstr>
      <vt:lpstr>Cuartos</vt:lpstr>
      <vt:lpstr>Calentadores</vt:lpstr>
      <vt:lpstr>Becas</vt:lpstr>
      <vt:lpstr>InsumosAgricolas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laptop2</cp:lastModifiedBy>
  <cp:revision/>
  <dcterms:created xsi:type="dcterms:W3CDTF">2023-05-04T02:15:12Z</dcterms:created>
  <dcterms:modified xsi:type="dcterms:W3CDTF">2025-08-18T04:58:30Z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0x01010029CB67F0ACA09445B93074D338B2EAA0</vt:lpwstr>
  </property>
  <property fmtid="{D5CDD505-2E9C-101B-9397-08002B2CF9AE}" pid="3" name="MediaServiceImageTags">
    <vt:lpwstr/>
  </property>
</Properties>
</file>