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8_{033D8BFF-8D66-4276-A121-1005EFDD4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4" i="4" l="1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5" i="4" l="1"/>
  <c r="Q115" i="4"/>
  <c r="I115" i="4" l="1"/>
  <c r="H115" i="4"/>
  <c r="G115" i="4"/>
  <c r="N4" i="4" l="1"/>
  <c r="Q4" i="4"/>
  <c r="P4" i="4"/>
</calcChain>
</file>

<file path=xl/sharedStrings.xml><?xml version="1.0" encoding="utf-8"?>
<sst xmlns="http://schemas.openxmlformats.org/spreadsheetml/2006/main" count="799" uniqueCount="262">
  <si>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</si>
  <si>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</si>
  <si>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</si>
  <si>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</si>
  <si>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</si>
  <si>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</si>
  <si>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</si>
  <si>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</si>
  <si>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</si>
  <si>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</si>
  <si>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</si>
  <si>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</si>
  <si>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</si>
  <si>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</si>
  <si>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</si>
  <si>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</si>
  <si>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</si>
  <si>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</si>
  <si>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</si>
  <si>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</si>
  <si>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</si>
  <si>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</si>
  <si>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BRINDAR APOYOS ECONOMICOS OPORTUNOS</t>
  </si>
  <si>
    <t>5110</t>
  </si>
  <si>
    <t>BIENES MUEBLES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</si>
  <si>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</si>
  <si>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</si>
  <si>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</si>
  <si>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</si>
  <si>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</si>
  <si>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</si>
  <si>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E0007</t>
  </si>
  <si>
    <t>REGISTROS CONTABLES APEGADOA A LGC</t>
  </si>
  <si>
    <t>TESORERIA MUNICIPAL</t>
  </si>
  <si>
    <t>31111M390070000</t>
  </si>
  <si>
    <t>E0022</t>
  </si>
  <si>
    <t>VELAR POR LOS DERECHOS DEL MUNICIPIO</t>
  </si>
  <si>
    <t>DIRECCION DE JURIDICO</t>
  </si>
  <si>
    <t>31111M390190000</t>
  </si>
  <si>
    <t>E0028</t>
  </si>
  <si>
    <t>FOMENTAR LA SEGURIDAD CIUDADANA</t>
  </si>
  <si>
    <t>DIRECCION DE SEGURIDAD PUBLICA</t>
  </si>
  <si>
    <t>31111M390280000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</si>
  <si>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</si>
  <si>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</si>
  <si>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</si>
  <si>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</si>
  <si>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</si>
  <si>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</si>
  <si>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</si>
  <si>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</si>
  <si>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</si>
  <si>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</si>
  <si>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</si>
  <si>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</si>
  <si>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</si>
  <si>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</si>
  <si>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</si>
  <si>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E0008</t>
  </si>
  <si>
    <t>REALIZAR AVALUOS PARA ACTUALIZAR CUENTAS</t>
  </si>
  <si>
    <t>DIRECCION CATASTRO IMPUESTO INMOBILIARIO</t>
  </si>
  <si>
    <t>31111M390080000</t>
  </si>
  <si>
    <t>E0021</t>
  </si>
  <si>
    <t>INFORMAR A LA CIUDADANIA OPORTUNAMENTE</t>
  </si>
  <si>
    <t>DIRECCION DE COMUNICACION SOCIAL</t>
  </si>
  <si>
    <t>31111M390160000</t>
  </si>
  <si>
    <t>E0031</t>
  </si>
  <si>
    <t>FOMENTAR LAS ACTIVIDADES CULTURALES</t>
  </si>
  <si>
    <t>DIRECCION DE CASA DE LA CULTURA</t>
  </si>
  <si>
    <t>31111M390300000</t>
  </si>
  <si>
    <t>5230</t>
  </si>
  <si>
    <t>E0010</t>
  </si>
  <si>
    <t>PROGRAMA DE MANTENIMIENTO A VIALIDADES</t>
  </si>
  <si>
    <t>5410</t>
  </si>
  <si>
    <t>DIRECCION DE OBRA PUBLCA</t>
  </si>
  <si>
    <t>31111M390110000</t>
  </si>
  <si>
    <t>E0014</t>
  </si>
  <si>
    <t>COORDINAR SERVICIOS MUNICIPALES CORRECTAMENTE</t>
  </si>
  <si>
    <t>DESPACHO DIRECC SERVICIOS MUNICIPALES</t>
  </si>
  <si>
    <t>31111M390130100</t>
  </si>
  <si>
    <t>5430</t>
  </si>
  <si>
    <t>5510</t>
  </si>
  <si>
    <t>E001404</t>
  </si>
  <si>
    <t>MODERNIZAR LAS INSTALACIONES DEL RASTRO</t>
  </si>
  <si>
    <t>5670</t>
  </si>
  <si>
    <t>DEPARTAMENTO RASTRO MUNICIPAL</t>
  </si>
  <si>
    <t>31111M390130500</t>
  </si>
  <si>
    <t>E0024</t>
  </si>
  <si>
    <t>FOMENTAR LA CULTU FISICA EN TARIMORO</t>
  </si>
  <si>
    <t>DIRECCION ACCION DEPORTIVA</t>
  </si>
  <si>
    <t>31111M390220000</t>
  </si>
  <si>
    <t>E0026</t>
  </si>
  <si>
    <t>ATENCION EN CONTINGENCIAS CIUDADANAS</t>
  </si>
  <si>
    <t>DIRECCION DE PROTECCION CIVIL</t>
  </si>
  <si>
    <t>31111M390270000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</si>
  <si>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</si>
  <si>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</si>
  <si>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</si>
  <si>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</si>
  <si>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</si>
  <si>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</si>
  <si>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K0084</t>
  </si>
  <si>
    <t>IMAGEN URBA E ILUMINACIÓN JARDIN PRINCIPAL</t>
  </si>
  <si>
    <t>K0030</t>
  </si>
  <si>
    <t>CONSTRUC DRENAJES SANITARIOS PSBGTO 2023</t>
  </si>
  <si>
    <t>6130</t>
  </si>
  <si>
    <t>K0062</t>
  </si>
  <si>
    <t>R DREN S MONC, C. ALAMO, SAUZ Y EMILI 1E</t>
  </si>
  <si>
    <t>K0077</t>
  </si>
  <si>
    <t>R DRE SAN C. PORFIR DÍAZ 1E GALER PANALE</t>
  </si>
  <si>
    <t>K0080</t>
  </si>
  <si>
    <t>SIST POT AGUA HDA VIEJA-ACEBUCHE PZO ACEB</t>
  </si>
  <si>
    <t>K0085</t>
  </si>
  <si>
    <t>"REH DREN SANIT LA MONCADA, C 16 DE SEPTIEM"</t>
  </si>
  <si>
    <t>6140</t>
  </si>
  <si>
    <t>K0028</t>
  </si>
  <si>
    <t>CONSTRUC ELECTRIFICACIONES PSBMC 2023</t>
  </si>
  <si>
    <t>K0029</t>
  </si>
  <si>
    <t>CONSTRUC ELECTRIFICACIONES PSBGTO 2023</t>
  </si>
  <si>
    <t>K0031</t>
  </si>
  <si>
    <t>REH C.LAZARO CARDENAS, CUADRILLA CACALOTE</t>
  </si>
  <si>
    <t>K0032</t>
  </si>
  <si>
    <t>REH C.NICOLAS BRAVO, LA NORIA DE GALLEGOS</t>
  </si>
  <si>
    <t>K0033</t>
  </si>
  <si>
    <t>REH C MORELOS, SN JUAN BAUTISTA CACALOTE</t>
  </si>
  <si>
    <t>K0042</t>
  </si>
  <si>
    <t>R CALLE ERNESTO ACOSTA 1E LOC. TARIMORO</t>
  </si>
  <si>
    <t>K0048</t>
  </si>
  <si>
    <t>R CALLE XOCHITL LOC TARIMORO</t>
  </si>
  <si>
    <t>K0049</t>
  </si>
  <si>
    <t>R CALLE HEBERTO CASTILLO  LOC. TARIMORO</t>
  </si>
  <si>
    <t>K0050</t>
  </si>
  <si>
    <t>"R CALLE INSURGENTES, LOC TLALIXCOYA"</t>
  </si>
  <si>
    <t>K0051</t>
  </si>
  <si>
    <t>"R CALLE 10 DE MAYO 1E, LOCALIDAD EL TORO"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</si>
  <si>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</si>
  <si>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</si>
  <si>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</si>
  <si>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</si>
  <si>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</si>
  <si>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</si>
  <si>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K0056</t>
  </si>
  <si>
    <t>"R CALLE PROVIDENCIA 1E, LOC HUAPANGO"</t>
  </si>
  <si>
    <t>K0061</t>
  </si>
  <si>
    <t>CONST ELECT LOC ESPERANZA, CALLE PÍPILA</t>
  </si>
  <si>
    <t>K0064</t>
  </si>
  <si>
    <t>REH CALLE LOC MONCADA, C. FRANCIS VILLA</t>
  </si>
  <si>
    <t>K0065</t>
  </si>
  <si>
    <t>REH CALLE LOC EL ACEBUCHE, C CUAUHTÉMOC</t>
  </si>
  <si>
    <t>K0066</t>
  </si>
  <si>
    <t>REH CALLE LOC GUADALUPE, C IGNA ZARAGOZA</t>
  </si>
  <si>
    <t>K0067</t>
  </si>
  <si>
    <t>R CALLE L. SN NICO COND, C. RIO LE Y AZT</t>
  </si>
  <si>
    <t>K0069</t>
  </si>
  <si>
    <t>R CALLE VERACRUZ C/EMP 1E, NORIA GALLEGO</t>
  </si>
  <si>
    <t>K0070</t>
  </si>
  <si>
    <t>R CALLE ALDAMA 1 ETAPA, LOC CHARCO LARGO</t>
  </si>
  <si>
    <t>K0071</t>
  </si>
  <si>
    <t>R CALLE  FAUSTINO ROSIL 1E, LOC. MONCADA</t>
  </si>
  <si>
    <t>K0075</t>
  </si>
  <si>
    <t>R CALLE EL CUERVO LOC. TARIMORO</t>
  </si>
  <si>
    <t>K0076</t>
  </si>
  <si>
    <t>R CALLE ALTAMIRANO 1E C/EMP LOC TARIMORO</t>
  </si>
  <si>
    <t>K0082</t>
  </si>
  <si>
    <t>REH C EMPED MIGUEL HIDALGO LOC LA BÓVEDA</t>
  </si>
  <si>
    <t>K0086</t>
  </si>
  <si>
    <t>"C ELECTRIF LOC LA MONCADA, C. CAMELINA"</t>
  </si>
  <si>
    <t>K0087</t>
  </si>
  <si>
    <t>"C ELECTRIF MINILLAS, C. VILLA, ZAPATA, S/NOMB"</t>
  </si>
  <si>
    <t>K0088</t>
  </si>
  <si>
    <t>"C ELECTR ESPERANZA, C. VIC FOX Y PRIV MECITA"</t>
  </si>
  <si>
    <t>K0089</t>
  </si>
  <si>
    <t>"C ELECTR PROV CACAL, C FCO V OTE Y PRIV FCO V SUR</t>
  </si>
  <si>
    <t>K0090</t>
  </si>
  <si>
    <t>"REHAB CALLE DE MONCADA, C. 16 SEPTIEMBRE"</t>
  </si>
  <si>
    <t>K0094</t>
  </si>
  <si>
    <t>"R CALLE PROV CACALOTE, C FCO I MADERO OTE"</t>
  </si>
  <si>
    <t>K0095</t>
  </si>
  <si>
    <t>R CALLE COL BARRIO ALTO C PRIV PORTES GIL</t>
  </si>
  <si>
    <t>K0096</t>
  </si>
  <si>
    <t>"REHAB CALLE TARIMORO, C MARIANO JIMENEZ "</t>
  </si>
  <si>
    <t>K0097</t>
  </si>
  <si>
    <t>"REHAB CALLE TARIMORO, C CIPRIANO RENDÓN "</t>
  </si>
  <si>
    <t>K0098</t>
  </si>
  <si>
    <t>"REHAB CALLE TARIMORO, C AMADO NERVO"</t>
  </si>
  <si>
    <t>K0099</t>
  </si>
  <si>
    <t>"REHAB CALLE COL. AGUACATE, C TOMÁS MEJÍA"</t>
  </si>
  <si>
    <t>K0100</t>
  </si>
  <si>
    <t>K0101</t>
  </si>
  <si>
    <t>"REHA CALLE MONCADA, C GUADALUPE VICTORIA"</t>
  </si>
  <si>
    <t>K0102</t>
  </si>
  <si>
    <t>"REHAB CALLE LA MONCADA, C NICOLAS BRAVO"</t>
  </si>
  <si>
    <t>K0103</t>
  </si>
  <si>
    <t>K0104</t>
  </si>
  <si>
    <t>"REHAB CALLE TARIMORO, C RIO BALSAS"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</si>
  <si>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</si>
  <si>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</si>
  <si>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</si>
  <si>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</si>
  <si>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</si>
  <si>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</si>
  <si>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</si>
  <si>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</si>
  <si>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</si>
  <si>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</si>
  <si>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</si>
  <si>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</si>
  <si>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K0115</t>
  </si>
  <si>
    <t>CONST PAV COL. LAS ARBOLEDAS CALLE OYAMEL</t>
  </si>
  <si>
    <t>K0116</t>
  </si>
  <si>
    <t>CONST PAV COL EL CUERVO C ANTONIO MÉNDEZ</t>
  </si>
  <si>
    <t>K0118</t>
  </si>
  <si>
    <t>REHAB CALLE LOC CERRO PRIETO C. HIDALGO</t>
  </si>
  <si>
    <t>K0119</t>
  </si>
  <si>
    <t>R CALLE LOC GALERA PANA C. SOR JUANA INÉS</t>
  </si>
  <si>
    <t>K0120</t>
  </si>
  <si>
    <t>REH CALLE LOC MINILLAS C. LÁZARO CÁRDENAS</t>
  </si>
  <si>
    <t>K0121</t>
  </si>
  <si>
    <t>REH CALLE LOC NORIA DE GALLEGOS C. JUÁREZ</t>
  </si>
  <si>
    <t>K0122</t>
  </si>
  <si>
    <t>RC SN JUAN BAUT CACAL C ÁLVARO OBREG NTE</t>
  </si>
  <si>
    <t>K0124</t>
  </si>
  <si>
    <t>CONS PAVI C INSURG 1E</t>
  </si>
  <si>
    <t>K0037</t>
  </si>
  <si>
    <t>CONECTANDO MI CAMINO RURAL 2023</t>
  </si>
  <si>
    <t>6150</t>
  </si>
  <si>
    <t>K0072</t>
  </si>
  <si>
    <t>R CAMINO RURAL RIEGO SELLO LOC. MINILLAS</t>
  </si>
  <si>
    <t>K0073</t>
  </si>
  <si>
    <t>R CAMINO RURAL RIEGO SELLO LOC. NOPALERA</t>
  </si>
  <si>
    <t>K0078</t>
  </si>
  <si>
    <t>R CAMIO RURAL RIEGO SELLO LOC. EL TORO</t>
  </si>
  <si>
    <t>K0091</t>
  </si>
  <si>
    <t>REHAB CAMINO R  MONCADA - SN NICOLÁS CONDE</t>
  </si>
  <si>
    <t>K0092</t>
  </si>
  <si>
    <t>REHAB CAMINO R LLANO GRANDE- EL TERRERO</t>
  </si>
  <si>
    <t>K0093</t>
  </si>
  <si>
    <t>REHAB CAMINO RURAL  HUAPANGO- GUADALUPE</t>
  </si>
  <si>
    <t>K0112</t>
  </si>
  <si>
    <t>CARPETA ASFAL CAM ACC OJO DE AGUA NIETO</t>
  </si>
  <si>
    <t>K0114</t>
  </si>
  <si>
    <t>RE CALLE LOC MONCADA C. PRIVADA HIDALGO</t>
  </si>
  <si>
    <t>K0117</t>
  </si>
  <si>
    <t>CARPETA ASFALTICA CAM ACC OJO AGUA NIETO</t>
  </si>
  <si>
    <t>K0123</t>
  </si>
  <si>
    <t>REH CAM RURAL LOC EL CARRIZO ACC PRINCIP</t>
  </si>
  <si>
    <t>K0035</t>
  </si>
  <si>
    <t>R PARQUE PUB. C.EMILIO PORTES GIL COL BARR</t>
  </si>
  <si>
    <t>6220</t>
  </si>
  <si>
    <t>K0036</t>
  </si>
  <si>
    <t>R PARQUE PUB. LOC. EL CERRITO (FOVISSSTE)</t>
  </si>
  <si>
    <t>K0074</t>
  </si>
  <si>
    <t>R BARDA PERIME EP NICOL BRAVO LA ESPERAN</t>
  </si>
  <si>
    <t>K0081</t>
  </si>
  <si>
    <t>CONST BARDEADO PERIME PANTEON LA MONCADA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</si>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</sst>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workbookViewId="0">
      <selection activeCell="A11" sqref="A1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261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8000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0</v>
      </c>
      <c r="H7" s="10">
        <v>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14000</v>
      </c>
      <c r="I8" s="10">
        <v>14000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10400</v>
      </c>
      <c r="I9" s="10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47</v>
      </c>
      <c r="B10" s="12" t="s">
        <v>48</v>
      </c>
      <c r="C10" s="12" t="s">
        <v>49</v>
      </c>
      <c r="D10" s="12" t="s">
        <v>24</v>
      </c>
      <c r="E10" s="12" t="s">
        <v>51</v>
      </c>
      <c r="F10" s="12" t="s">
        <v>50</v>
      </c>
      <c r="G10" s="10">
        <v>2500</v>
      </c>
      <c r="H10" s="10">
        <v>0</v>
      </c>
      <c r="I10" s="1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52</v>
      </c>
      <c r="B11" s="12" t="s">
        <v>53</v>
      </c>
      <c r="C11" s="12" t="s">
        <v>49</v>
      </c>
      <c r="D11" s="12" t="s">
        <v>24</v>
      </c>
      <c r="E11" s="12" t="s">
        <v>55</v>
      </c>
      <c r="F11" s="12" t="s">
        <v>54</v>
      </c>
      <c r="G11" s="10">
        <v>0</v>
      </c>
      <c r="H11" s="10">
        <v>10000</v>
      </c>
      <c r="I11" s="10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56</v>
      </c>
      <c r="B12" s="12" t="s">
        <v>53</v>
      </c>
      <c r="C12" s="12" t="s">
        <v>57</v>
      </c>
      <c r="D12" s="12" t="s">
        <v>24</v>
      </c>
      <c r="E12" s="12" t="s">
        <v>55</v>
      </c>
      <c r="F12" s="12" t="s">
        <v>54</v>
      </c>
      <c r="G12" s="10">
        <v>0</v>
      </c>
      <c r="H12" s="10">
        <v>13000</v>
      </c>
      <c r="I12" s="10">
        <v>11100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0.85384615384615381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21</v>
      </c>
      <c r="B13" s="12" t="s">
        <v>22</v>
      </c>
      <c r="C13" s="12" t="s">
        <v>57</v>
      </c>
      <c r="D13" s="12" t="s">
        <v>24</v>
      </c>
      <c r="E13" s="12" t="s">
        <v>26</v>
      </c>
      <c r="F13" s="12" t="s">
        <v>25</v>
      </c>
      <c r="G13" s="10">
        <v>0</v>
      </c>
      <c r="H13" s="10">
        <v>20000</v>
      </c>
      <c r="I13" s="10">
        <v>16820.02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0.841001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27</v>
      </c>
      <c r="B14" s="12" t="s">
        <v>28</v>
      </c>
      <c r="C14" s="12" t="s">
        <v>57</v>
      </c>
      <c r="D14" s="12" t="s">
        <v>24</v>
      </c>
      <c r="E14" s="12" t="s">
        <v>30</v>
      </c>
      <c r="F14" s="12" t="s">
        <v>29</v>
      </c>
      <c r="G14" s="10">
        <v>0</v>
      </c>
      <c r="H14" s="10">
        <v>18000</v>
      </c>
      <c r="I14" s="10">
        <v>17500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0.97222222222222221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31</v>
      </c>
      <c r="B15" s="12" t="s">
        <v>32</v>
      </c>
      <c r="C15" s="12" t="s">
        <v>57</v>
      </c>
      <c r="D15" s="12" t="s">
        <v>24</v>
      </c>
      <c r="E15" s="12" t="s">
        <v>34</v>
      </c>
      <c r="F15" s="12" t="s">
        <v>33</v>
      </c>
      <c r="G15" s="10">
        <v>0</v>
      </c>
      <c r="H15" s="10">
        <v>46000</v>
      </c>
      <c r="I15" s="10">
        <v>42800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0.93043478260869561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58</v>
      </c>
      <c r="B16" s="12" t="s">
        <v>59</v>
      </c>
      <c r="C16" s="12" t="s">
        <v>57</v>
      </c>
      <c r="D16" s="12" t="s">
        <v>24</v>
      </c>
      <c r="E16" s="12" t="s">
        <v>61</v>
      </c>
      <c r="F16" s="12" t="s">
        <v>60</v>
      </c>
      <c r="G16" s="10">
        <v>0</v>
      </c>
      <c r="H16" s="10">
        <v>5000</v>
      </c>
      <c r="I16" s="1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62</v>
      </c>
      <c r="B17" s="12" t="s">
        <v>63</v>
      </c>
      <c r="C17" s="12" t="s">
        <v>57</v>
      </c>
      <c r="D17" s="12" t="s">
        <v>24</v>
      </c>
      <c r="E17" s="12" t="s">
        <v>65</v>
      </c>
      <c r="F17" s="12" t="s">
        <v>64</v>
      </c>
      <c r="G17" s="10">
        <v>0</v>
      </c>
      <c r="H17" s="10">
        <v>24650</v>
      </c>
      <c r="I17" s="10">
        <v>24650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35</v>
      </c>
      <c r="B18" s="12" t="s">
        <v>36</v>
      </c>
      <c r="C18" s="12" t="s">
        <v>57</v>
      </c>
      <c r="D18" s="12" t="s">
        <v>24</v>
      </c>
      <c r="E18" s="12" t="s">
        <v>38</v>
      </c>
      <c r="F18" s="12" t="s">
        <v>37</v>
      </c>
      <c r="G18" s="10">
        <v>0</v>
      </c>
      <c r="H18" s="10">
        <v>912.17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39</v>
      </c>
      <c r="B19" s="12" t="s">
        <v>40</v>
      </c>
      <c r="C19" s="12" t="s">
        <v>57</v>
      </c>
      <c r="D19" s="12" t="s">
        <v>24</v>
      </c>
      <c r="E19" s="12" t="s">
        <v>42</v>
      </c>
      <c r="F19" s="12" t="s">
        <v>41</v>
      </c>
      <c r="G19" s="10">
        <v>0</v>
      </c>
      <c r="H19" s="10">
        <v>170000</v>
      </c>
      <c r="I19" s="10">
        <v>170000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66</v>
      </c>
      <c r="B20" s="12" t="s">
        <v>67</v>
      </c>
      <c r="C20" s="12" t="s">
        <v>57</v>
      </c>
      <c r="D20" s="12" t="s">
        <v>24</v>
      </c>
      <c r="E20" s="12" t="s">
        <v>69</v>
      </c>
      <c r="F20" s="12" t="s">
        <v>68</v>
      </c>
      <c r="G20" s="10">
        <v>0</v>
      </c>
      <c r="H20" s="10">
        <v>10000</v>
      </c>
      <c r="I20" s="10">
        <v>9970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0.997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43</v>
      </c>
      <c r="B21" s="12" t="s">
        <v>44</v>
      </c>
      <c r="C21" s="12" t="s">
        <v>57</v>
      </c>
      <c r="D21" s="12" t="s">
        <v>24</v>
      </c>
      <c r="E21" s="12" t="s">
        <v>46</v>
      </c>
      <c r="F21" s="12" t="s">
        <v>45</v>
      </c>
      <c r="G21" s="10">
        <v>0</v>
      </c>
      <c r="H21" s="10">
        <v>13000</v>
      </c>
      <c r="I21" s="10">
        <v>12970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0.99769230769230766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27</v>
      </c>
      <c r="B22" s="12" t="s">
        <v>28</v>
      </c>
      <c r="C22" s="12" t="s">
        <v>70</v>
      </c>
      <c r="D22" s="12" t="s">
        <v>24</v>
      </c>
      <c r="E22" s="12" t="s">
        <v>30</v>
      </c>
      <c r="F22" s="12" t="s">
        <v>29</v>
      </c>
      <c r="G22" s="10">
        <v>0</v>
      </c>
      <c r="H22" s="10">
        <v>0</v>
      </c>
      <c r="I22" s="10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62</v>
      </c>
      <c r="B23" s="12" t="s">
        <v>63</v>
      </c>
      <c r="C23" s="12" t="s">
        <v>70</v>
      </c>
      <c r="D23" s="12" t="s">
        <v>24</v>
      </c>
      <c r="E23" s="12" t="s">
        <v>65</v>
      </c>
      <c r="F23" s="12" t="s">
        <v>64</v>
      </c>
      <c r="G23" s="10">
        <v>0</v>
      </c>
      <c r="H23" s="10">
        <v>648.4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39</v>
      </c>
      <c r="B24" s="12" t="s">
        <v>40</v>
      </c>
      <c r="C24" s="12" t="s">
        <v>70</v>
      </c>
      <c r="D24" s="12" t="s">
        <v>24</v>
      </c>
      <c r="E24" s="12" t="s">
        <v>42</v>
      </c>
      <c r="F24" s="12" t="s">
        <v>41</v>
      </c>
      <c r="G24" s="10">
        <v>0</v>
      </c>
      <c r="H24" s="10">
        <v>628720</v>
      </c>
      <c r="I24" s="10">
        <v>628720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71</v>
      </c>
      <c r="B25" s="12" t="s">
        <v>72</v>
      </c>
      <c r="C25" s="12" t="s">
        <v>73</v>
      </c>
      <c r="D25" s="12" t="s">
        <v>24</v>
      </c>
      <c r="E25" s="12" t="s">
        <v>75</v>
      </c>
      <c r="F25" s="12" t="s">
        <v>74</v>
      </c>
      <c r="G25" s="10">
        <v>0</v>
      </c>
      <c r="H25" s="10">
        <v>2490788</v>
      </c>
      <c r="I25" s="10">
        <v>2490788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76</v>
      </c>
      <c r="B26" s="12" t="s">
        <v>77</v>
      </c>
      <c r="C26" s="12" t="s">
        <v>73</v>
      </c>
      <c r="D26" s="12" t="s">
        <v>24</v>
      </c>
      <c r="E26" s="12" t="s">
        <v>79</v>
      </c>
      <c r="F26" s="12" t="s">
        <v>78</v>
      </c>
      <c r="G26" s="10">
        <v>0</v>
      </c>
      <c r="H26" s="10">
        <v>4389443</v>
      </c>
      <c r="I26" s="10">
        <v>4388357.8600000003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0.99975278412317925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39</v>
      </c>
      <c r="B27" s="12" t="s">
        <v>40</v>
      </c>
      <c r="C27" s="12" t="s">
        <v>73</v>
      </c>
      <c r="D27" s="12" t="s">
        <v>24</v>
      </c>
      <c r="E27" s="12" t="s">
        <v>42</v>
      </c>
      <c r="F27" s="12" t="s">
        <v>41</v>
      </c>
      <c r="G27" s="10">
        <v>3500000</v>
      </c>
      <c r="H27" s="10">
        <v>1500000</v>
      </c>
      <c r="I27" s="10">
        <v>1500000</v>
      </c>
      <c r="J27" s="5"/>
      <c r="K27" s="5"/>
      <c r="L27" s="5"/>
      <c r="M27" s="8" t="s">
        <v>17</v>
      </c>
      <c r="N27" s="7">
        <f>IF(G27&gt;0,I27/G27,0)</f>
        <v>0.42857142857142855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62</v>
      </c>
      <c r="B28" s="12" t="s">
        <v>63</v>
      </c>
      <c r="C28" s="12" t="s">
        <v>80</v>
      </c>
      <c r="D28" s="12" t="s">
        <v>24</v>
      </c>
      <c r="E28" s="12" t="s">
        <v>65</v>
      </c>
      <c r="F28" s="12" t="s">
        <v>64</v>
      </c>
      <c r="G28" s="10">
        <v>0</v>
      </c>
      <c r="H28" s="10">
        <v>19000</v>
      </c>
      <c r="I28" s="10">
        <v>18999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0.99994736842105258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39</v>
      </c>
      <c r="B29" s="12" t="s">
        <v>40</v>
      </c>
      <c r="C29" s="12" t="s">
        <v>81</v>
      </c>
      <c r="D29" s="12" t="s">
        <v>24</v>
      </c>
      <c r="E29" s="12" t="s">
        <v>42</v>
      </c>
      <c r="F29" s="12" t="s">
        <v>41</v>
      </c>
      <c r="G29" s="10">
        <v>0</v>
      </c>
      <c r="H29" s="10">
        <v>184000</v>
      </c>
      <c r="I29" s="10">
        <v>146595.17000000001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0.79671288043478272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82</v>
      </c>
      <c r="B30" s="12" t="s">
        <v>83</v>
      </c>
      <c r="C30" s="12" t="s">
        <v>84</v>
      </c>
      <c r="D30" s="12" t="s">
        <v>24</v>
      </c>
      <c r="E30" s="12" t="s">
        <v>86</v>
      </c>
      <c r="F30" s="12" t="s">
        <v>85</v>
      </c>
      <c r="G30" s="10">
        <v>0</v>
      </c>
      <c r="H30" s="10">
        <v>7800</v>
      </c>
      <c r="I30" s="10">
        <v>7799.99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0.99999871794871797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87</v>
      </c>
      <c r="B31" s="12" t="s">
        <v>88</v>
      </c>
      <c r="C31" s="12" t="s">
        <v>84</v>
      </c>
      <c r="D31" s="12" t="s">
        <v>24</v>
      </c>
      <c r="E31" s="12" t="s">
        <v>90</v>
      </c>
      <c r="F31" s="12" t="s">
        <v>89</v>
      </c>
      <c r="G31" s="10">
        <v>10000</v>
      </c>
      <c r="H31" s="10">
        <v>0</v>
      </c>
      <c r="I31" s="10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91</v>
      </c>
      <c r="B32" s="12" t="s">
        <v>92</v>
      </c>
      <c r="C32" s="12" t="s">
        <v>84</v>
      </c>
      <c r="D32" s="12" t="s">
        <v>24</v>
      </c>
      <c r="E32" s="12" t="s">
        <v>94</v>
      </c>
      <c r="F32" s="12" t="s">
        <v>93</v>
      </c>
      <c r="G32" s="10">
        <v>0</v>
      </c>
      <c r="H32" s="10">
        <v>0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95</v>
      </c>
      <c r="B33" s="12" t="s">
        <v>96</v>
      </c>
      <c r="C33" s="12" t="s">
        <v>97</v>
      </c>
      <c r="D33" s="12" t="s">
        <v>98</v>
      </c>
      <c r="E33" s="12" t="s">
        <v>75</v>
      </c>
      <c r="F33" s="12" t="s">
        <v>74</v>
      </c>
      <c r="G33" s="10">
        <v>0</v>
      </c>
      <c r="H33" s="10">
        <v>1012900</v>
      </c>
      <c r="I33" s="10">
        <v>993275.67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0.98062559976305663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99</v>
      </c>
      <c r="B34" s="12" t="s">
        <v>100</v>
      </c>
      <c r="C34" s="12" t="s">
        <v>97</v>
      </c>
      <c r="D34" s="12" t="s">
        <v>98</v>
      </c>
      <c r="E34" s="12" t="s">
        <v>75</v>
      </c>
      <c r="F34" s="12" t="s">
        <v>74</v>
      </c>
      <c r="G34" s="10">
        <v>0</v>
      </c>
      <c r="H34" s="10">
        <v>302339.73</v>
      </c>
      <c r="I34" s="10">
        <v>289269.87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0.95677094770177906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101</v>
      </c>
      <c r="B35" s="12" t="s">
        <v>102</v>
      </c>
      <c r="C35" s="12" t="s">
        <v>97</v>
      </c>
      <c r="D35" s="12" t="s">
        <v>98</v>
      </c>
      <c r="E35" s="12" t="s">
        <v>75</v>
      </c>
      <c r="F35" s="12" t="s">
        <v>74</v>
      </c>
      <c r="G35" s="10">
        <v>0</v>
      </c>
      <c r="H35" s="10">
        <v>2140129.5499999998</v>
      </c>
      <c r="I35" s="10">
        <v>2140129.54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0.99999999532738582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103</v>
      </c>
      <c r="B36" s="12" t="s">
        <v>104</v>
      </c>
      <c r="C36" s="12" t="s">
        <v>105</v>
      </c>
      <c r="D36" s="12" t="s">
        <v>98</v>
      </c>
      <c r="E36" s="12" t="s">
        <v>75</v>
      </c>
      <c r="F36" s="12" t="s">
        <v>74</v>
      </c>
      <c r="G36" s="10">
        <v>0</v>
      </c>
      <c r="H36" s="10">
        <v>1228900.01</v>
      </c>
      <c r="I36" s="10">
        <v>1228900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0.99999999186264144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106</v>
      </c>
      <c r="B37" s="12" t="s">
        <v>107</v>
      </c>
      <c r="C37" s="12" t="s">
        <v>105</v>
      </c>
      <c r="D37" s="12" t="s">
        <v>98</v>
      </c>
      <c r="E37" s="12" t="s">
        <v>75</v>
      </c>
      <c r="F37" s="12" t="s">
        <v>74</v>
      </c>
      <c r="G37" s="10">
        <v>0</v>
      </c>
      <c r="H37" s="10">
        <v>1235123.1200000001</v>
      </c>
      <c r="I37" s="10">
        <v>1235123.1200000001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108</v>
      </c>
      <c r="B38" s="12" t="s">
        <v>109</v>
      </c>
      <c r="C38" s="12" t="s">
        <v>105</v>
      </c>
      <c r="D38" s="12" t="s">
        <v>98</v>
      </c>
      <c r="E38" s="12" t="s">
        <v>75</v>
      </c>
      <c r="F38" s="12" t="s">
        <v>74</v>
      </c>
      <c r="G38" s="10">
        <v>0</v>
      </c>
      <c r="H38" s="10">
        <v>229671.17</v>
      </c>
      <c r="I38" s="10">
        <v>229671.17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110</v>
      </c>
      <c r="B39" s="12" t="s">
        <v>111</v>
      </c>
      <c r="C39" s="12" t="s">
        <v>105</v>
      </c>
      <c r="D39" s="12" t="s">
        <v>98</v>
      </c>
      <c r="E39" s="12" t="s">
        <v>75</v>
      </c>
      <c r="F39" s="12" t="s">
        <v>74</v>
      </c>
      <c r="G39" s="10">
        <v>0</v>
      </c>
      <c r="H39" s="10">
        <v>1500000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112</v>
      </c>
      <c r="B40" s="12" t="s">
        <v>113</v>
      </c>
      <c r="C40" s="12" t="s">
        <v>105</v>
      </c>
      <c r="D40" s="12" t="s">
        <v>98</v>
      </c>
      <c r="E40" s="12" t="s">
        <v>75</v>
      </c>
      <c r="F40" s="12" t="s">
        <v>74</v>
      </c>
      <c r="G40" s="10">
        <v>0</v>
      </c>
      <c r="H40" s="10">
        <v>0</v>
      </c>
      <c r="I40" s="10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71</v>
      </c>
      <c r="B41" s="12" t="s">
        <v>72</v>
      </c>
      <c r="C41" s="12" t="s">
        <v>114</v>
      </c>
      <c r="D41" s="12" t="s">
        <v>98</v>
      </c>
      <c r="E41" s="12" t="s">
        <v>75</v>
      </c>
      <c r="F41" s="12" t="s">
        <v>74</v>
      </c>
      <c r="G41" s="10">
        <v>43592846.950000003</v>
      </c>
      <c r="H41" s="10">
        <v>47764.38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115</v>
      </c>
      <c r="B42" s="12" t="s">
        <v>116</v>
      </c>
      <c r="C42" s="12" t="s">
        <v>114</v>
      </c>
      <c r="D42" s="12" t="s">
        <v>98</v>
      </c>
      <c r="E42" s="12" t="s">
        <v>75</v>
      </c>
      <c r="F42" s="12" t="s">
        <v>74</v>
      </c>
      <c r="G42" s="10">
        <v>0</v>
      </c>
      <c r="H42" s="10">
        <v>295432.09999999998</v>
      </c>
      <c r="I42" s="10">
        <v>295057.8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0.99873304221172987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117</v>
      </c>
      <c r="B43" s="12" t="s">
        <v>118</v>
      </c>
      <c r="C43" s="12" t="s">
        <v>114</v>
      </c>
      <c r="D43" s="12" t="s">
        <v>98</v>
      </c>
      <c r="E43" s="12" t="s">
        <v>75</v>
      </c>
      <c r="F43" s="12" t="s">
        <v>74</v>
      </c>
      <c r="G43" s="10">
        <v>0</v>
      </c>
      <c r="H43" s="10">
        <v>111807.82</v>
      </c>
      <c r="I43" s="10">
        <v>109608.75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0.98033169772919271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119</v>
      </c>
      <c r="B44" s="12" t="s">
        <v>120</v>
      </c>
      <c r="C44" s="12" t="s">
        <v>114</v>
      </c>
      <c r="D44" s="12" t="s">
        <v>98</v>
      </c>
      <c r="E44" s="12" t="s">
        <v>75</v>
      </c>
      <c r="F44" s="12" t="s">
        <v>74</v>
      </c>
      <c r="G44" s="10">
        <v>0</v>
      </c>
      <c r="H44" s="10">
        <v>1277469.43</v>
      </c>
      <c r="I44" s="10">
        <v>1277469.43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1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121</v>
      </c>
      <c r="B45" s="12" t="s">
        <v>122</v>
      </c>
      <c r="C45" s="12" t="s">
        <v>114</v>
      </c>
      <c r="D45" s="12" t="s">
        <v>98</v>
      </c>
      <c r="E45" s="12" t="s">
        <v>75</v>
      </c>
      <c r="F45" s="12" t="s">
        <v>74</v>
      </c>
      <c r="G45" s="10">
        <v>0</v>
      </c>
      <c r="H45" s="10">
        <v>2253410.9700000002</v>
      </c>
      <c r="I45" s="10">
        <v>2253410.9700000002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123</v>
      </c>
      <c r="B46" s="12" t="s">
        <v>124</v>
      </c>
      <c r="C46" s="12" t="s">
        <v>114</v>
      </c>
      <c r="D46" s="12" t="s">
        <v>98</v>
      </c>
      <c r="E46" s="12" t="s">
        <v>75</v>
      </c>
      <c r="F46" s="12" t="s">
        <v>74</v>
      </c>
      <c r="G46" s="10">
        <v>0</v>
      </c>
      <c r="H46" s="10">
        <v>1750310.09</v>
      </c>
      <c r="I46" s="10">
        <v>1750310.09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125</v>
      </c>
      <c r="B47" s="12" t="s">
        <v>126</v>
      </c>
      <c r="C47" s="12" t="s">
        <v>114</v>
      </c>
      <c r="D47" s="12" t="s">
        <v>98</v>
      </c>
      <c r="E47" s="12" t="s">
        <v>75</v>
      </c>
      <c r="F47" s="12" t="s">
        <v>74</v>
      </c>
      <c r="G47" s="10">
        <v>0</v>
      </c>
      <c r="H47" s="10">
        <v>1406710.15</v>
      </c>
      <c r="I47" s="10">
        <v>1406710.15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1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127</v>
      </c>
      <c r="B48" s="12" t="s">
        <v>128</v>
      </c>
      <c r="C48" s="12" t="s">
        <v>114</v>
      </c>
      <c r="D48" s="12" t="s">
        <v>98</v>
      </c>
      <c r="E48" s="12" t="s">
        <v>75</v>
      </c>
      <c r="F48" s="12" t="s">
        <v>74</v>
      </c>
      <c r="G48" s="10">
        <v>0</v>
      </c>
      <c r="H48" s="10">
        <v>267876.07</v>
      </c>
      <c r="I48" s="10">
        <v>267876.07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129</v>
      </c>
      <c r="B49" s="12" t="s">
        <v>130</v>
      </c>
      <c r="C49" s="12" t="s">
        <v>114</v>
      </c>
      <c r="D49" s="12" t="s">
        <v>98</v>
      </c>
      <c r="E49" s="12" t="s">
        <v>75</v>
      </c>
      <c r="F49" s="12" t="s">
        <v>74</v>
      </c>
      <c r="G49" s="10">
        <v>0</v>
      </c>
      <c r="H49" s="10">
        <v>783781.67</v>
      </c>
      <c r="I49" s="10">
        <v>783781.67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131</v>
      </c>
      <c r="B50" s="12" t="s">
        <v>132</v>
      </c>
      <c r="C50" s="12" t="s">
        <v>114</v>
      </c>
      <c r="D50" s="12" t="s">
        <v>98</v>
      </c>
      <c r="E50" s="12" t="s">
        <v>75</v>
      </c>
      <c r="F50" s="12" t="s">
        <v>74</v>
      </c>
      <c r="G50" s="10">
        <v>0</v>
      </c>
      <c r="H50" s="10">
        <v>723513.7</v>
      </c>
      <c r="I50" s="10">
        <v>638921.61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0.88308156431592111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133</v>
      </c>
      <c r="B51" s="12" t="s">
        <v>134</v>
      </c>
      <c r="C51" s="12" t="s">
        <v>114</v>
      </c>
      <c r="D51" s="12" t="s">
        <v>98</v>
      </c>
      <c r="E51" s="12" t="s">
        <v>75</v>
      </c>
      <c r="F51" s="12" t="s">
        <v>74</v>
      </c>
      <c r="G51" s="10">
        <v>0</v>
      </c>
      <c r="H51" s="10">
        <v>1508293.4</v>
      </c>
      <c r="I51" s="10">
        <v>1508293.4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135</v>
      </c>
      <c r="B52" s="12" t="s">
        <v>136</v>
      </c>
      <c r="C52" s="12" t="s">
        <v>114</v>
      </c>
      <c r="D52" s="12" t="s">
        <v>98</v>
      </c>
      <c r="E52" s="12" t="s">
        <v>75</v>
      </c>
      <c r="F52" s="12" t="s">
        <v>74</v>
      </c>
      <c r="G52" s="10">
        <v>0</v>
      </c>
      <c r="H52" s="10">
        <v>9114015.6300000008</v>
      </c>
      <c r="I52" s="10">
        <v>4014015.62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0.44042228836950104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137</v>
      </c>
      <c r="B53" s="12" t="s">
        <v>138</v>
      </c>
      <c r="C53" s="12" t="s">
        <v>114</v>
      </c>
      <c r="D53" s="12" t="s">
        <v>98</v>
      </c>
      <c r="E53" s="12" t="s">
        <v>75</v>
      </c>
      <c r="F53" s="12" t="s">
        <v>74</v>
      </c>
      <c r="G53" s="10">
        <v>0</v>
      </c>
      <c r="H53" s="10">
        <v>1983133.43</v>
      </c>
      <c r="I53" s="10">
        <v>1804719.21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0.91003418262179159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139</v>
      </c>
      <c r="B54" s="12" t="s">
        <v>140</v>
      </c>
      <c r="C54" s="12" t="s">
        <v>114</v>
      </c>
      <c r="D54" s="12" t="s">
        <v>98</v>
      </c>
      <c r="E54" s="12" t="s">
        <v>75</v>
      </c>
      <c r="F54" s="12" t="s">
        <v>74</v>
      </c>
      <c r="G54" s="10">
        <v>0</v>
      </c>
      <c r="H54" s="10">
        <v>1236434.04</v>
      </c>
      <c r="I54" s="10">
        <v>1223942.83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0.98989739072534755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141</v>
      </c>
      <c r="B55" s="12" t="s">
        <v>142</v>
      </c>
      <c r="C55" s="12" t="s">
        <v>114</v>
      </c>
      <c r="D55" s="12" t="s">
        <v>98</v>
      </c>
      <c r="E55" s="12" t="s">
        <v>75</v>
      </c>
      <c r="F55" s="12" t="s">
        <v>74</v>
      </c>
      <c r="G55" s="10">
        <v>0</v>
      </c>
      <c r="H55" s="10">
        <v>2040331.48</v>
      </c>
      <c r="I55" s="10">
        <v>2040331.48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143</v>
      </c>
      <c r="B56" s="12" t="s">
        <v>144</v>
      </c>
      <c r="C56" s="12" t="s">
        <v>114</v>
      </c>
      <c r="D56" s="12" t="s">
        <v>98</v>
      </c>
      <c r="E56" s="12" t="s">
        <v>75</v>
      </c>
      <c r="F56" s="12" t="s">
        <v>74</v>
      </c>
      <c r="G56" s="10">
        <v>0</v>
      </c>
      <c r="H56" s="10">
        <v>298682.8</v>
      </c>
      <c r="I56" s="10">
        <v>296415.28000000003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0.99240826723199338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145</v>
      </c>
      <c r="B57" s="12" t="s">
        <v>146</v>
      </c>
      <c r="C57" s="12" t="s">
        <v>114</v>
      </c>
      <c r="D57" s="12" t="s">
        <v>98</v>
      </c>
      <c r="E57" s="12" t="s">
        <v>75</v>
      </c>
      <c r="F57" s="12" t="s">
        <v>74</v>
      </c>
      <c r="G57" s="10">
        <v>0</v>
      </c>
      <c r="H57" s="10">
        <v>2398100.4300000002</v>
      </c>
      <c r="I57" s="10">
        <v>2398100.4300000002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147</v>
      </c>
      <c r="B58" s="12" t="s">
        <v>148</v>
      </c>
      <c r="C58" s="12" t="s">
        <v>114</v>
      </c>
      <c r="D58" s="12" t="s">
        <v>98</v>
      </c>
      <c r="E58" s="12" t="s">
        <v>75</v>
      </c>
      <c r="F58" s="12" t="s">
        <v>74</v>
      </c>
      <c r="G58" s="10">
        <v>0</v>
      </c>
      <c r="H58" s="10">
        <v>134526.99</v>
      </c>
      <c r="I58" s="10">
        <v>134526.99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149</v>
      </c>
      <c r="B59" s="12" t="s">
        <v>150</v>
      </c>
      <c r="C59" s="12" t="s">
        <v>114</v>
      </c>
      <c r="D59" s="12" t="s">
        <v>98</v>
      </c>
      <c r="E59" s="12" t="s">
        <v>75</v>
      </c>
      <c r="F59" s="12" t="s">
        <v>74</v>
      </c>
      <c r="G59" s="10">
        <v>0</v>
      </c>
      <c r="H59" s="10">
        <v>1631430.26</v>
      </c>
      <c r="I59" s="10">
        <v>1593977.89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0.97704322954019496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151</v>
      </c>
      <c r="B60" s="12" t="s">
        <v>152</v>
      </c>
      <c r="C60" s="12" t="s">
        <v>114</v>
      </c>
      <c r="D60" s="12" t="s">
        <v>98</v>
      </c>
      <c r="E60" s="12" t="s">
        <v>75</v>
      </c>
      <c r="F60" s="12" t="s">
        <v>74</v>
      </c>
      <c r="G60" s="10">
        <v>0</v>
      </c>
      <c r="H60" s="10">
        <v>3440178.07</v>
      </c>
      <c r="I60" s="10">
        <v>3440178.07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153</v>
      </c>
      <c r="B61" s="12" t="s">
        <v>154</v>
      </c>
      <c r="C61" s="12" t="s">
        <v>114</v>
      </c>
      <c r="D61" s="12" t="s">
        <v>98</v>
      </c>
      <c r="E61" s="12" t="s">
        <v>75</v>
      </c>
      <c r="F61" s="12" t="s">
        <v>74</v>
      </c>
      <c r="G61" s="10">
        <v>0</v>
      </c>
      <c r="H61" s="10">
        <v>1480333.12</v>
      </c>
      <c r="I61" s="10">
        <v>1480333.12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155</v>
      </c>
      <c r="B62" s="12" t="s">
        <v>156</v>
      </c>
      <c r="C62" s="12" t="s">
        <v>114</v>
      </c>
      <c r="D62" s="12" t="s">
        <v>98</v>
      </c>
      <c r="E62" s="12" t="s">
        <v>75</v>
      </c>
      <c r="F62" s="12" t="s">
        <v>74</v>
      </c>
      <c r="G62" s="10">
        <v>0</v>
      </c>
      <c r="H62" s="10">
        <v>998521.09</v>
      </c>
      <c r="I62" s="10">
        <v>998521.09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1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157</v>
      </c>
      <c r="B63" s="12" t="s">
        <v>158</v>
      </c>
      <c r="C63" s="12" t="s">
        <v>114</v>
      </c>
      <c r="D63" s="12" t="s">
        <v>98</v>
      </c>
      <c r="E63" s="12" t="s">
        <v>75</v>
      </c>
      <c r="F63" s="12" t="s">
        <v>74</v>
      </c>
      <c r="G63" s="10">
        <v>0</v>
      </c>
      <c r="H63" s="10">
        <v>1200000</v>
      </c>
      <c r="I63" s="10">
        <v>1200000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1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159</v>
      </c>
      <c r="B64" s="12" t="s">
        <v>160</v>
      </c>
      <c r="C64" s="12" t="s">
        <v>114</v>
      </c>
      <c r="D64" s="12" t="s">
        <v>98</v>
      </c>
      <c r="E64" s="12" t="s">
        <v>75</v>
      </c>
      <c r="F64" s="12" t="s">
        <v>74</v>
      </c>
      <c r="G64" s="10">
        <v>0</v>
      </c>
      <c r="H64" s="10">
        <v>1363443.21</v>
      </c>
      <c r="I64" s="10">
        <v>1363443.2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0.99999999266562778</v>
      </c>
      <c r="P64" s="6">
        <f>IF(J64=0,0,L64/J64)</f>
        <v>0</v>
      </c>
      <c r="Q64" s="6">
        <f>IF(L64=0,0,L64/K64)</f>
        <v>0</v>
      </c>
    </row>
    <row r="65" spans="1:17" x14ac:dyDescent="0.25">
      <c r="A65" s="12" t="s">
        <v>161</v>
      </c>
      <c r="B65" s="12" t="s">
        <v>162</v>
      </c>
      <c r="C65" s="12" t="s">
        <v>114</v>
      </c>
      <c r="D65" s="12" t="s">
        <v>98</v>
      </c>
      <c r="E65" s="12" t="s">
        <v>75</v>
      </c>
      <c r="F65" s="12" t="s">
        <v>74</v>
      </c>
      <c r="G65" s="10">
        <v>0</v>
      </c>
      <c r="H65" s="10">
        <v>996274.29</v>
      </c>
      <c r="I65" s="10">
        <v>996274.28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0.99999998996260353</v>
      </c>
      <c r="P65" s="6">
        <f>IF(J65=0,0,L65/J65)</f>
        <v>0</v>
      </c>
      <c r="Q65" s="6">
        <f>IF(L65=0,0,L65/K65)</f>
        <v>0</v>
      </c>
    </row>
    <row r="66" spans="1:17" x14ac:dyDescent="0.25">
      <c r="A66" s="12" t="s">
        <v>163</v>
      </c>
      <c r="B66" s="12" t="s">
        <v>164</v>
      </c>
      <c r="C66" s="12" t="s">
        <v>114</v>
      </c>
      <c r="D66" s="12" t="s">
        <v>98</v>
      </c>
      <c r="E66" s="12" t="s">
        <v>75</v>
      </c>
      <c r="F66" s="12" t="s">
        <v>74</v>
      </c>
      <c r="G66" s="10">
        <v>0</v>
      </c>
      <c r="H66" s="10">
        <v>1995509.29</v>
      </c>
      <c r="I66" s="10">
        <v>1995509.29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1</v>
      </c>
      <c r="P66" s="6">
        <f>IF(J66=0,0,L66/J66)</f>
        <v>0</v>
      </c>
      <c r="Q66" s="6">
        <f>IF(L66=0,0,L66/K66)</f>
        <v>0</v>
      </c>
    </row>
    <row r="67" spans="1:17" x14ac:dyDescent="0.25">
      <c r="A67" s="12" t="s">
        <v>165</v>
      </c>
      <c r="B67" s="12" t="s">
        <v>166</v>
      </c>
      <c r="C67" s="12" t="s">
        <v>114</v>
      </c>
      <c r="D67" s="12" t="s">
        <v>98</v>
      </c>
      <c r="E67" s="12" t="s">
        <v>75</v>
      </c>
      <c r="F67" s="12" t="s">
        <v>74</v>
      </c>
      <c r="G67" s="10">
        <v>0</v>
      </c>
      <c r="H67" s="10">
        <v>524844.05000000005</v>
      </c>
      <c r="I67" s="10">
        <v>469102.51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0.89379408988250886</v>
      </c>
      <c r="P67" s="6">
        <f>IF(J67=0,0,L67/J67)</f>
        <v>0</v>
      </c>
      <c r="Q67" s="6">
        <f>IF(L67=0,0,L67/K67)</f>
        <v>0</v>
      </c>
    </row>
    <row r="68" spans="1:17" x14ac:dyDescent="0.25">
      <c r="A68" s="12" t="s">
        <v>167</v>
      </c>
      <c r="B68" s="12" t="s">
        <v>168</v>
      </c>
      <c r="C68" s="12" t="s">
        <v>114</v>
      </c>
      <c r="D68" s="12" t="s">
        <v>98</v>
      </c>
      <c r="E68" s="12" t="s">
        <v>75</v>
      </c>
      <c r="F68" s="12" t="s">
        <v>74</v>
      </c>
      <c r="G68" s="10">
        <v>0</v>
      </c>
      <c r="H68" s="10">
        <v>943301.18</v>
      </c>
      <c r="I68" s="10">
        <v>838780.1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0.88919649183519511</v>
      </c>
      <c r="P68" s="6">
        <f>IF(J68=0,0,L68/J68)</f>
        <v>0</v>
      </c>
      <c r="Q68" s="6">
        <f>IF(L68=0,0,L68/K68)</f>
        <v>0</v>
      </c>
    </row>
    <row r="69" spans="1:17" x14ac:dyDescent="0.25">
      <c r="A69" s="12" t="s">
        <v>169</v>
      </c>
      <c r="B69" s="12" t="s">
        <v>170</v>
      </c>
      <c r="C69" s="12" t="s">
        <v>114</v>
      </c>
      <c r="D69" s="12" t="s">
        <v>98</v>
      </c>
      <c r="E69" s="12" t="s">
        <v>75</v>
      </c>
      <c r="F69" s="12" t="s">
        <v>74</v>
      </c>
      <c r="G69" s="10">
        <v>0</v>
      </c>
      <c r="H69" s="10">
        <v>0</v>
      </c>
      <c r="I69" s="10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2" t="s">
        <v>171</v>
      </c>
      <c r="B70" s="12" t="s">
        <v>172</v>
      </c>
      <c r="C70" s="12" t="s">
        <v>114</v>
      </c>
      <c r="D70" s="12" t="s">
        <v>98</v>
      </c>
      <c r="E70" s="12" t="s">
        <v>75</v>
      </c>
      <c r="F70" s="12" t="s">
        <v>74</v>
      </c>
      <c r="G70" s="10">
        <v>0</v>
      </c>
      <c r="H70" s="10">
        <v>401920.81</v>
      </c>
      <c r="I70" s="10">
        <v>354587.8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0.88223299510169673</v>
      </c>
      <c r="P70" s="6">
        <f>IF(J70=0,0,L70/J70)</f>
        <v>0</v>
      </c>
      <c r="Q70" s="6">
        <f>IF(L70=0,0,L70/K70)</f>
        <v>0</v>
      </c>
    </row>
    <row r="71" spans="1:17" x14ac:dyDescent="0.25">
      <c r="A71" s="12" t="s">
        <v>173</v>
      </c>
      <c r="B71" s="12" t="s">
        <v>174</v>
      </c>
      <c r="C71" s="12" t="s">
        <v>114</v>
      </c>
      <c r="D71" s="12" t="s">
        <v>98</v>
      </c>
      <c r="E71" s="12" t="s">
        <v>75</v>
      </c>
      <c r="F71" s="12" t="s">
        <v>74</v>
      </c>
      <c r="G71" s="10">
        <v>0</v>
      </c>
      <c r="H71" s="10">
        <v>3850000</v>
      </c>
      <c r="I71" s="10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2" t="s">
        <v>175</v>
      </c>
      <c r="B72" s="12" t="s">
        <v>176</v>
      </c>
      <c r="C72" s="12" t="s">
        <v>114</v>
      </c>
      <c r="D72" s="12" t="s">
        <v>98</v>
      </c>
      <c r="E72" s="12" t="s">
        <v>75</v>
      </c>
      <c r="F72" s="12" t="s">
        <v>74</v>
      </c>
      <c r="G72" s="10">
        <v>0</v>
      </c>
      <c r="H72" s="10">
        <v>1491622.35</v>
      </c>
      <c r="I72" s="10">
        <v>1491622.35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1</v>
      </c>
      <c r="P72" s="6">
        <f>IF(J72=0,0,L72/J72)</f>
        <v>0</v>
      </c>
      <c r="Q72" s="6">
        <f>IF(L72=0,0,L72/K72)</f>
        <v>0</v>
      </c>
    </row>
    <row r="73" spans="1:17" x14ac:dyDescent="0.25">
      <c r="A73" s="12" t="s">
        <v>177</v>
      </c>
      <c r="B73" s="12" t="s">
        <v>178</v>
      </c>
      <c r="C73" s="12" t="s">
        <v>114</v>
      </c>
      <c r="D73" s="12" t="s">
        <v>98</v>
      </c>
      <c r="E73" s="12" t="s">
        <v>75</v>
      </c>
      <c r="F73" s="12" t="s">
        <v>74</v>
      </c>
      <c r="G73" s="10">
        <v>0</v>
      </c>
      <c r="H73" s="10">
        <v>837660.04</v>
      </c>
      <c r="I73" s="10">
        <v>837660.04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2" t="s">
        <v>179</v>
      </c>
      <c r="B74" s="12" t="s">
        <v>180</v>
      </c>
      <c r="C74" s="12" t="s">
        <v>114</v>
      </c>
      <c r="D74" s="12" t="s">
        <v>98</v>
      </c>
      <c r="E74" s="12" t="s">
        <v>75</v>
      </c>
      <c r="F74" s="12" t="s">
        <v>74</v>
      </c>
      <c r="G74" s="10">
        <v>0</v>
      </c>
      <c r="H74" s="10">
        <v>993642.76</v>
      </c>
      <c r="I74" s="10">
        <v>993642.76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1</v>
      </c>
      <c r="P74" s="6">
        <f>IF(J74=0,0,L74/J74)</f>
        <v>0</v>
      </c>
      <c r="Q74" s="6">
        <f>IF(L74=0,0,L74/K74)</f>
        <v>0</v>
      </c>
    </row>
    <row r="75" spans="1:17" x14ac:dyDescent="0.25">
      <c r="A75" s="12" t="s">
        <v>181</v>
      </c>
      <c r="B75" s="12" t="s">
        <v>182</v>
      </c>
      <c r="C75" s="12" t="s">
        <v>114</v>
      </c>
      <c r="D75" s="12" t="s">
        <v>98</v>
      </c>
      <c r="E75" s="12" t="s">
        <v>75</v>
      </c>
      <c r="F75" s="12" t="s">
        <v>74</v>
      </c>
      <c r="G75" s="10">
        <v>0</v>
      </c>
      <c r="H75" s="10">
        <v>990039.84</v>
      </c>
      <c r="I75" s="10">
        <v>990039.84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1</v>
      </c>
      <c r="P75" s="6">
        <f>IF(J75=0,0,L75/J75)</f>
        <v>0</v>
      </c>
      <c r="Q75" s="6">
        <f>IF(L75=0,0,L75/K75)</f>
        <v>0</v>
      </c>
    </row>
    <row r="76" spans="1:17" x14ac:dyDescent="0.25">
      <c r="A76" s="12" t="s">
        <v>183</v>
      </c>
      <c r="B76" s="12" t="s">
        <v>184</v>
      </c>
      <c r="C76" s="12" t="s">
        <v>114</v>
      </c>
      <c r="D76" s="12" t="s">
        <v>98</v>
      </c>
      <c r="E76" s="12" t="s">
        <v>75</v>
      </c>
      <c r="F76" s="12" t="s">
        <v>74</v>
      </c>
      <c r="G76" s="10">
        <v>0</v>
      </c>
      <c r="H76" s="10">
        <v>791794.55</v>
      </c>
      <c r="I76" s="10">
        <v>791794.55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1</v>
      </c>
      <c r="P76" s="6">
        <f>IF(J76=0,0,L76/J76)</f>
        <v>0</v>
      </c>
      <c r="Q76" s="6">
        <f>IF(L76=0,0,L76/K76)</f>
        <v>0</v>
      </c>
    </row>
    <row r="77" spans="1:17" x14ac:dyDescent="0.25">
      <c r="A77" s="12" t="s">
        <v>185</v>
      </c>
      <c r="B77" s="12" t="s">
        <v>186</v>
      </c>
      <c r="C77" s="12" t="s">
        <v>114</v>
      </c>
      <c r="D77" s="12" t="s">
        <v>98</v>
      </c>
      <c r="E77" s="12" t="s">
        <v>75</v>
      </c>
      <c r="F77" s="12" t="s">
        <v>74</v>
      </c>
      <c r="G77" s="10">
        <v>0</v>
      </c>
      <c r="H77" s="10">
        <v>694983.7</v>
      </c>
      <c r="I77" s="10">
        <v>694983.7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1</v>
      </c>
      <c r="P77" s="6">
        <f>IF(J77=0,0,L77/J77)</f>
        <v>0</v>
      </c>
      <c r="Q77" s="6">
        <f>IF(L77=0,0,L77/K77)</f>
        <v>0</v>
      </c>
    </row>
    <row r="78" spans="1:17" x14ac:dyDescent="0.25">
      <c r="A78" s="12" t="s">
        <v>187</v>
      </c>
      <c r="B78" s="12" t="s">
        <v>186</v>
      </c>
      <c r="C78" s="12" t="s">
        <v>114</v>
      </c>
      <c r="D78" s="12" t="s">
        <v>98</v>
      </c>
      <c r="E78" s="12" t="s">
        <v>75</v>
      </c>
      <c r="F78" s="12" t="s">
        <v>74</v>
      </c>
      <c r="G78" s="10">
        <v>0</v>
      </c>
      <c r="H78" s="10">
        <v>439713.14</v>
      </c>
      <c r="I78" s="10">
        <v>439713.14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1</v>
      </c>
      <c r="P78" s="6">
        <f>IF(J78=0,0,L78/J78)</f>
        <v>0</v>
      </c>
      <c r="Q78" s="6">
        <f>IF(L78=0,0,L78/K78)</f>
        <v>0</v>
      </c>
    </row>
    <row r="79" spans="1:17" x14ac:dyDescent="0.25">
      <c r="A79" s="12" t="s">
        <v>188</v>
      </c>
      <c r="B79" s="12" t="s">
        <v>189</v>
      </c>
      <c r="C79" s="12" t="s">
        <v>114</v>
      </c>
      <c r="D79" s="12" t="s">
        <v>98</v>
      </c>
      <c r="E79" s="12" t="s">
        <v>75</v>
      </c>
      <c r="F79" s="12" t="s">
        <v>74</v>
      </c>
      <c r="G79" s="10">
        <v>0</v>
      </c>
      <c r="H79" s="10">
        <v>1271455.9099999999</v>
      </c>
      <c r="I79" s="10">
        <v>1271455.9099999999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2" t="s">
        <v>190</v>
      </c>
      <c r="B80" s="12" t="s">
        <v>191</v>
      </c>
      <c r="C80" s="12" t="s">
        <v>114</v>
      </c>
      <c r="D80" s="12" t="s">
        <v>98</v>
      </c>
      <c r="E80" s="12" t="s">
        <v>75</v>
      </c>
      <c r="F80" s="12" t="s">
        <v>74</v>
      </c>
      <c r="G80" s="10">
        <v>0</v>
      </c>
      <c r="H80" s="10">
        <v>890948.57</v>
      </c>
      <c r="I80" s="10">
        <v>890948.57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1</v>
      </c>
      <c r="P80" s="6">
        <f>IF(J80=0,0,L80/J80)</f>
        <v>0</v>
      </c>
      <c r="Q80" s="6">
        <f>IF(L80=0,0,L80/K80)</f>
        <v>0</v>
      </c>
    </row>
    <row r="81" spans="1:17" x14ac:dyDescent="0.25">
      <c r="A81" s="12" t="s">
        <v>192</v>
      </c>
      <c r="B81" s="12" t="s">
        <v>191</v>
      </c>
      <c r="C81" s="12" t="s">
        <v>114</v>
      </c>
      <c r="D81" s="12" t="s">
        <v>98</v>
      </c>
      <c r="E81" s="12" t="s">
        <v>75</v>
      </c>
      <c r="F81" s="12" t="s">
        <v>74</v>
      </c>
      <c r="G81" s="10">
        <v>0</v>
      </c>
      <c r="H81" s="10">
        <v>1092364.18</v>
      </c>
      <c r="I81" s="10">
        <v>1092364.18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1</v>
      </c>
      <c r="P81" s="6">
        <f>IF(J81=0,0,L81/J81)</f>
        <v>0</v>
      </c>
      <c r="Q81" s="6">
        <f>IF(L81=0,0,L81/K81)</f>
        <v>0</v>
      </c>
    </row>
    <row r="82" spans="1:17" x14ac:dyDescent="0.25">
      <c r="A82" s="12" t="s">
        <v>193</v>
      </c>
      <c r="B82" s="12" t="s">
        <v>194</v>
      </c>
      <c r="C82" s="12" t="s">
        <v>114</v>
      </c>
      <c r="D82" s="12" t="s">
        <v>98</v>
      </c>
      <c r="E82" s="12" t="s">
        <v>75</v>
      </c>
      <c r="F82" s="12" t="s">
        <v>74</v>
      </c>
      <c r="G82" s="10">
        <v>0</v>
      </c>
      <c r="H82" s="10">
        <v>1487021.35</v>
      </c>
      <c r="I82" s="10">
        <v>1487021.35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1</v>
      </c>
      <c r="P82" s="6">
        <f>IF(J82=0,0,L82/J82)</f>
        <v>0</v>
      </c>
      <c r="Q82" s="6">
        <f>IF(L82=0,0,L82/K82)</f>
        <v>0</v>
      </c>
    </row>
    <row r="83" spans="1:17" x14ac:dyDescent="0.25">
      <c r="A83" s="12" t="s">
        <v>195</v>
      </c>
      <c r="B83" s="12" t="s">
        <v>196</v>
      </c>
      <c r="C83" s="12" t="s">
        <v>114</v>
      </c>
      <c r="D83" s="12" t="s">
        <v>98</v>
      </c>
      <c r="E83" s="12" t="s">
        <v>75</v>
      </c>
      <c r="F83" s="12" t="s">
        <v>74</v>
      </c>
      <c r="G83" s="10">
        <v>0</v>
      </c>
      <c r="H83" s="10">
        <v>5000000</v>
      </c>
      <c r="I83" s="10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7" x14ac:dyDescent="0.25">
      <c r="A84" s="12" t="s">
        <v>197</v>
      </c>
      <c r="B84" s="12" t="s">
        <v>198</v>
      </c>
      <c r="C84" s="12" t="s">
        <v>114</v>
      </c>
      <c r="D84" s="12" t="s">
        <v>98</v>
      </c>
      <c r="E84" s="12" t="s">
        <v>75</v>
      </c>
      <c r="F84" s="12" t="s">
        <v>74</v>
      </c>
      <c r="G84" s="10">
        <v>0</v>
      </c>
      <c r="H84" s="10">
        <v>3505659.66</v>
      </c>
      <c r="I84" s="10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7" x14ac:dyDescent="0.25">
      <c r="A85" s="12" t="s">
        <v>199</v>
      </c>
      <c r="B85" s="12" t="s">
        <v>200</v>
      </c>
      <c r="C85" s="12" t="s">
        <v>114</v>
      </c>
      <c r="D85" s="12" t="s">
        <v>98</v>
      </c>
      <c r="E85" s="12" t="s">
        <v>75</v>
      </c>
      <c r="F85" s="12" t="s">
        <v>74</v>
      </c>
      <c r="G85" s="10">
        <v>0</v>
      </c>
      <c r="H85" s="10">
        <v>2803500</v>
      </c>
      <c r="I85" s="10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7" x14ac:dyDescent="0.25">
      <c r="A86" s="12" t="s">
        <v>201</v>
      </c>
      <c r="B86" s="12" t="s">
        <v>202</v>
      </c>
      <c r="C86" s="12" t="s">
        <v>114</v>
      </c>
      <c r="D86" s="12" t="s">
        <v>98</v>
      </c>
      <c r="E86" s="12" t="s">
        <v>75</v>
      </c>
      <c r="F86" s="12" t="s">
        <v>74</v>
      </c>
      <c r="G86" s="10">
        <v>0</v>
      </c>
      <c r="H86" s="10">
        <v>1315125</v>
      </c>
      <c r="I86" s="10">
        <v>0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</v>
      </c>
      <c r="P86" s="6">
        <f>IF(J86=0,0,L86/J86)</f>
        <v>0</v>
      </c>
      <c r="Q86" s="6">
        <f>IF(L86=0,0,L86/K86)</f>
        <v>0</v>
      </c>
    </row>
    <row r="87" spans="1:17" x14ac:dyDescent="0.25">
      <c r="A87" s="12" t="s">
        <v>203</v>
      </c>
      <c r="B87" s="12" t="s">
        <v>204</v>
      </c>
      <c r="C87" s="12" t="s">
        <v>114</v>
      </c>
      <c r="D87" s="12" t="s">
        <v>98</v>
      </c>
      <c r="E87" s="12" t="s">
        <v>75</v>
      </c>
      <c r="F87" s="12" t="s">
        <v>74</v>
      </c>
      <c r="G87" s="10">
        <v>0</v>
      </c>
      <c r="H87" s="10">
        <v>4000000</v>
      </c>
      <c r="I87" s="10">
        <v>0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</v>
      </c>
      <c r="P87" s="6">
        <f>IF(J87=0,0,L87/J87)</f>
        <v>0</v>
      </c>
      <c r="Q87" s="6">
        <f>IF(L87=0,0,L87/K87)</f>
        <v>0</v>
      </c>
    </row>
    <row r="88" spans="1:17" x14ac:dyDescent="0.25">
      <c r="A88" s="12" t="s">
        <v>205</v>
      </c>
      <c r="B88" s="12" t="s">
        <v>206</v>
      </c>
      <c r="C88" s="12" t="s">
        <v>114</v>
      </c>
      <c r="D88" s="12" t="s">
        <v>98</v>
      </c>
      <c r="E88" s="12" t="s">
        <v>75</v>
      </c>
      <c r="F88" s="12" t="s">
        <v>74</v>
      </c>
      <c r="G88" s="10">
        <v>0</v>
      </c>
      <c r="H88" s="10">
        <v>2000000</v>
      </c>
      <c r="I88" s="10">
        <v>0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</v>
      </c>
      <c r="P88" s="6">
        <f>IF(J88=0,0,L88/J88)</f>
        <v>0</v>
      </c>
      <c r="Q88" s="6">
        <f>IF(L88=0,0,L88/K88)</f>
        <v>0</v>
      </c>
    </row>
    <row r="89" spans="1:17" x14ac:dyDescent="0.25">
      <c r="A89" s="12" t="s">
        <v>207</v>
      </c>
      <c r="B89" s="12" t="s">
        <v>208</v>
      </c>
      <c r="C89" s="12" t="s">
        <v>114</v>
      </c>
      <c r="D89" s="12" t="s">
        <v>98</v>
      </c>
      <c r="E89" s="12" t="s">
        <v>75</v>
      </c>
      <c r="F89" s="12" t="s">
        <v>74</v>
      </c>
      <c r="G89" s="10">
        <v>0</v>
      </c>
      <c r="H89" s="10">
        <v>2634393.15</v>
      </c>
      <c r="I89" s="10">
        <v>2633817.61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0.99978152843283852</v>
      </c>
      <c r="P89" s="6">
        <f>IF(J89=0,0,L89/J89)</f>
        <v>0</v>
      </c>
      <c r="Q89" s="6">
        <f>IF(L89=0,0,L89/K89)</f>
        <v>0</v>
      </c>
    </row>
    <row r="90" spans="1:17" x14ac:dyDescent="0.25">
      <c r="A90" s="12" t="s">
        <v>209</v>
      </c>
      <c r="B90" s="12" t="s">
        <v>210</v>
      </c>
      <c r="C90" s="12" t="s">
        <v>114</v>
      </c>
      <c r="D90" s="12" t="s">
        <v>98</v>
      </c>
      <c r="E90" s="12" t="s">
        <v>75</v>
      </c>
      <c r="F90" s="12" t="s">
        <v>74</v>
      </c>
      <c r="G90" s="10">
        <v>0</v>
      </c>
      <c r="H90" s="10">
        <v>3363293.85</v>
      </c>
      <c r="I90" s="10">
        <v>2965066.02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0.88159588553346291</v>
      </c>
      <c r="P90" s="6">
        <f>IF(J90=0,0,L90/J90)</f>
        <v>0</v>
      </c>
      <c r="Q90" s="6">
        <f>IF(L90=0,0,L90/K90)</f>
        <v>0</v>
      </c>
    </row>
    <row r="91" spans="1:17" x14ac:dyDescent="0.25">
      <c r="A91" s="12" t="s">
        <v>211</v>
      </c>
      <c r="B91" s="12" t="s">
        <v>212</v>
      </c>
      <c r="C91" s="12" t="s">
        <v>114</v>
      </c>
      <c r="D91" s="12" t="s">
        <v>98</v>
      </c>
      <c r="E91" s="12" t="s">
        <v>75</v>
      </c>
      <c r="F91" s="12" t="s">
        <v>74</v>
      </c>
      <c r="G91" s="10">
        <v>0</v>
      </c>
      <c r="H91" s="10">
        <v>750000</v>
      </c>
      <c r="I91" s="10">
        <v>749671.04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0.99956138666666672</v>
      </c>
      <c r="P91" s="6">
        <f>IF(J91=0,0,L91/J91)</f>
        <v>0</v>
      </c>
      <c r="Q91" s="6">
        <f>IF(L91=0,0,L91/K91)</f>
        <v>0</v>
      </c>
    </row>
    <row r="92" spans="1:17" x14ac:dyDescent="0.25">
      <c r="A92" s="12" t="s">
        <v>213</v>
      </c>
      <c r="B92" s="12" t="s">
        <v>214</v>
      </c>
      <c r="C92" s="12" t="s">
        <v>114</v>
      </c>
      <c r="D92" s="12" t="s">
        <v>98</v>
      </c>
      <c r="E92" s="12" t="s">
        <v>75</v>
      </c>
      <c r="F92" s="12" t="s">
        <v>74</v>
      </c>
      <c r="G92" s="10">
        <v>0</v>
      </c>
      <c r="H92" s="10">
        <v>600000</v>
      </c>
      <c r="I92" s="10">
        <v>104127.18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0.17354529999999999</v>
      </c>
      <c r="P92" s="6">
        <f>IF(J92=0,0,L92/J92)</f>
        <v>0</v>
      </c>
      <c r="Q92" s="6">
        <f>IF(L92=0,0,L92/K92)</f>
        <v>0</v>
      </c>
    </row>
    <row r="93" spans="1:17" x14ac:dyDescent="0.25">
      <c r="A93" s="12" t="s">
        <v>215</v>
      </c>
      <c r="B93" s="12" t="s">
        <v>216</v>
      </c>
      <c r="C93" s="12" t="s">
        <v>114</v>
      </c>
      <c r="D93" s="12" t="s">
        <v>98</v>
      </c>
      <c r="E93" s="12" t="s">
        <v>75</v>
      </c>
      <c r="F93" s="12" t="s">
        <v>74</v>
      </c>
      <c r="G93" s="10">
        <v>0</v>
      </c>
      <c r="H93" s="10">
        <v>650000</v>
      </c>
      <c r="I93" s="10">
        <v>649514.55000000005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0.99925315384615387</v>
      </c>
      <c r="P93" s="6">
        <f>IF(J93=0,0,L93/J93)</f>
        <v>0</v>
      </c>
      <c r="Q93" s="6">
        <f>IF(L93=0,0,L93/K93)</f>
        <v>0</v>
      </c>
    </row>
    <row r="94" spans="1:17" x14ac:dyDescent="0.25">
      <c r="A94" s="12" t="s">
        <v>217</v>
      </c>
      <c r="B94" s="12" t="s">
        <v>218</v>
      </c>
      <c r="C94" s="12" t="s">
        <v>114</v>
      </c>
      <c r="D94" s="12" t="s">
        <v>98</v>
      </c>
      <c r="E94" s="12" t="s">
        <v>75</v>
      </c>
      <c r="F94" s="12" t="s">
        <v>74</v>
      </c>
      <c r="G94" s="10">
        <v>0</v>
      </c>
      <c r="H94" s="10">
        <v>1300000</v>
      </c>
      <c r="I94" s="10">
        <v>1238865.77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0.9529736692307692</v>
      </c>
      <c r="P94" s="6">
        <f>IF(J94=0,0,L94/J94)</f>
        <v>0</v>
      </c>
      <c r="Q94" s="6">
        <f>IF(L94=0,0,L94/K94)</f>
        <v>0</v>
      </c>
    </row>
    <row r="95" spans="1:17" x14ac:dyDescent="0.25">
      <c r="A95" s="12" t="s">
        <v>219</v>
      </c>
      <c r="B95" s="12" t="s">
        <v>220</v>
      </c>
      <c r="C95" s="12" t="s">
        <v>114</v>
      </c>
      <c r="D95" s="12" t="s">
        <v>98</v>
      </c>
      <c r="E95" s="12" t="s">
        <v>75</v>
      </c>
      <c r="F95" s="12" t="s">
        <v>74</v>
      </c>
      <c r="G95" s="10">
        <v>0</v>
      </c>
      <c r="H95" s="10">
        <v>700000</v>
      </c>
      <c r="I95" s="10">
        <v>699831.97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0.99975995714285715</v>
      </c>
      <c r="P95" s="6">
        <f>IF(J95=0,0,L95/J95)</f>
        <v>0</v>
      </c>
      <c r="Q95" s="6">
        <f>IF(L95=0,0,L95/K95)</f>
        <v>0</v>
      </c>
    </row>
    <row r="96" spans="1:17" x14ac:dyDescent="0.25">
      <c r="A96" s="12" t="s">
        <v>221</v>
      </c>
      <c r="B96" s="12" t="s">
        <v>222</v>
      </c>
      <c r="C96" s="12" t="s">
        <v>114</v>
      </c>
      <c r="D96" s="12" t="s">
        <v>98</v>
      </c>
      <c r="E96" s="12" t="s">
        <v>75</v>
      </c>
      <c r="F96" s="12" t="s">
        <v>74</v>
      </c>
      <c r="G96" s="10">
        <v>0</v>
      </c>
      <c r="H96" s="10">
        <v>2097771.75</v>
      </c>
      <c r="I96" s="10">
        <v>0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0</v>
      </c>
      <c r="P96" s="6">
        <f>IF(J96=0,0,L96/J96)</f>
        <v>0</v>
      </c>
      <c r="Q96" s="6">
        <f>IF(L96=0,0,L96/K96)</f>
        <v>0</v>
      </c>
    </row>
    <row r="97" spans="1:17" x14ac:dyDescent="0.25">
      <c r="A97" s="12" t="s">
        <v>223</v>
      </c>
      <c r="B97" s="12" t="s">
        <v>224</v>
      </c>
      <c r="C97" s="12" t="s">
        <v>225</v>
      </c>
      <c r="D97" s="12" t="s">
        <v>98</v>
      </c>
      <c r="E97" s="12" t="s">
        <v>75</v>
      </c>
      <c r="F97" s="12" t="s">
        <v>74</v>
      </c>
      <c r="G97" s="10">
        <v>0</v>
      </c>
      <c r="H97" s="10">
        <v>6480798.6500000004</v>
      </c>
      <c r="I97" s="10">
        <v>6055974.4199999999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0.9344487843330852</v>
      </c>
      <c r="P97" s="6">
        <f>IF(J97=0,0,L97/J97)</f>
        <v>0</v>
      </c>
      <c r="Q97" s="6">
        <f>IF(L97=0,0,L97/K97)</f>
        <v>0</v>
      </c>
    </row>
    <row r="98" spans="1:17" x14ac:dyDescent="0.25">
      <c r="A98" s="12" t="s">
        <v>226</v>
      </c>
      <c r="B98" s="12" t="s">
        <v>227</v>
      </c>
      <c r="C98" s="12" t="s">
        <v>225</v>
      </c>
      <c r="D98" s="12" t="s">
        <v>98</v>
      </c>
      <c r="E98" s="12" t="s">
        <v>75</v>
      </c>
      <c r="F98" s="12" t="s">
        <v>74</v>
      </c>
      <c r="G98" s="10">
        <v>0</v>
      </c>
      <c r="H98" s="10">
        <v>103391.47</v>
      </c>
      <c r="I98" s="10">
        <v>103391.46</v>
      </c>
      <c r="J98" s="5"/>
      <c r="K98" s="5"/>
      <c r="L98" s="5"/>
      <c r="M98" s="8" t="s">
        <v>17</v>
      </c>
      <c r="N98" s="7">
        <f>IF(G98&gt;0,I98/G98,0)</f>
        <v>0</v>
      </c>
      <c r="O98" s="7">
        <f>IF(H98&gt;0,I98/H98,0)</f>
        <v>0.99999990328022226</v>
      </c>
      <c r="P98" s="6">
        <f>IF(J98=0,0,L98/J98)</f>
        <v>0</v>
      </c>
      <c r="Q98" s="6">
        <f>IF(L98=0,0,L98/K98)</f>
        <v>0</v>
      </c>
    </row>
    <row r="99" spans="1:17" x14ac:dyDescent="0.25">
      <c r="A99" s="12" t="s">
        <v>228</v>
      </c>
      <c r="B99" s="12" t="s">
        <v>229</v>
      </c>
      <c r="C99" s="12" t="s">
        <v>225</v>
      </c>
      <c r="D99" s="12" t="s">
        <v>98</v>
      </c>
      <c r="E99" s="12" t="s">
        <v>75</v>
      </c>
      <c r="F99" s="12" t="s">
        <v>74</v>
      </c>
      <c r="G99" s="10">
        <v>0</v>
      </c>
      <c r="H99" s="10">
        <v>12002.93</v>
      </c>
      <c r="I99" s="10">
        <v>12002.93</v>
      </c>
      <c r="J99" s="5"/>
      <c r="K99" s="5"/>
      <c r="L99" s="5"/>
      <c r="M99" s="8" t="s">
        <v>17</v>
      </c>
      <c r="N99" s="7">
        <f>IF(G99&gt;0,I99/G99,0)</f>
        <v>0</v>
      </c>
      <c r="O99" s="7">
        <f>IF(H99&gt;0,I99/H99,0)</f>
        <v>1</v>
      </c>
      <c r="P99" s="6">
        <f>IF(J99=0,0,L99/J99)</f>
        <v>0</v>
      </c>
      <c r="Q99" s="6">
        <f>IF(L99=0,0,L99/K99)</f>
        <v>0</v>
      </c>
    </row>
    <row r="100" spans="1:17" x14ac:dyDescent="0.25">
      <c r="A100" s="12" t="s">
        <v>230</v>
      </c>
      <c r="B100" s="12" t="s">
        <v>231</v>
      </c>
      <c r="C100" s="12" t="s">
        <v>225</v>
      </c>
      <c r="D100" s="12" t="s">
        <v>98</v>
      </c>
      <c r="E100" s="12" t="s">
        <v>75</v>
      </c>
      <c r="F100" s="12" t="s">
        <v>74</v>
      </c>
      <c r="G100" s="10">
        <v>0</v>
      </c>
      <c r="H100" s="10">
        <v>130337.18</v>
      </c>
      <c r="I100" s="10">
        <v>129703.92</v>
      </c>
      <c r="J100" s="5"/>
      <c r="K100" s="5"/>
      <c r="L100" s="5"/>
      <c r="M100" s="8" t="s">
        <v>17</v>
      </c>
      <c r="N100" s="7">
        <f>IF(G100&gt;0,I100/G100,0)</f>
        <v>0</v>
      </c>
      <c r="O100" s="7">
        <f>IF(H100&gt;0,I100/H100,0)</f>
        <v>0.99514137101938227</v>
      </c>
      <c r="P100" s="6">
        <f>IF(J100=0,0,L100/J100)</f>
        <v>0</v>
      </c>
      <c r="Q100" s="6">
        <f>IF(L100=0,0,L100/K100)</f>
        <v>0</v>
      </c>
    </row>
    <row r="101" spans="1:17" x14ac:dyDescent="0.25">
      <c r="A101" s="12" t="s">
        <v>232</v>
      </c>
      <c r="B101" s="12" t="s">
        <v>233</v>
      </c>
      <c r="C101" s="12" t="s">
        <v>225</v>
      </c>
      <c r="D101" s="12" t="s">
        <v>98</v>
      </c>
      <c r="E101" s="12" t="s">
        <v>75</v>
      </c>
      <c r="F101" s="12" t="s">
        <v>74</v>
      </c>
      <c r="G101" s="10">
        <v>0</v>
      </c>
      <c r="H101" s="10">
        <v>0</v>
      </c>
      <c r="I101" s="10">
        <v>0</v>
      </c>
      <c r="J101" s="5"/>
      <c r="K101" s="5"/>
      <c r="L101" s="5"/>
      <c r="M101" s="8" t="s">
        <v>17</v>
      </c>
      <c r="N101" s="7">
        <f>IF(G101&gt;0,I101/G101,0)</f>
        <v>0</v>
      </c>
      <c r="O101" s="7">
        <f>IF(H101&gt;0,I101/H101,0)</f>
        <v>0</v>
      </c>
      <c r="P101" s="6">
        <f>IF(J101=0,0,L101/J101)</f>
        <v>0</v>
      </c>
      <c r="Q101" s="6">
        <f>IF(L101=0,0,L101/K101)</f>
        <v>0</v>
      </c>
    </row>
    <row r="102" spans="1:17" x14ac:dyDescent="0.25">
      <c r="A102" s="12" t="s">
        <v>234</v>
      </c>
      <c r="B102" s="12" t="s">
        <v>235</v>
      </c>
      <c r="C102" s="12" t="s">
        <v>225</v>
      </c>
      <c r="D102" s="12" t="s">
        <v>98</v>
      </c>
      <c r="E102" s="12" t="s">
        <v>75</v>
      </c>
      <c r="F102" s="12" t="s">
        <v>74</v>
      </c>
      <c r="G102" s="10">
        <v>0</v>
      </c>
      <c r="H102" s="10">
        <v>1696993.07</v>
      </c>
      <c r="I102" s="10">
        <v>1696550.22</v>
      </c>
      <c r="J102" s="5"/>
      <c r="K102" s="5"/>
      <c r="L102" s="5"/>
      <c r="M102" s="8" t="s">
        <v>17</v>
      </c>
      <c r="N102" s="7">
        <f>IF(G102&gt;0,I102/G102,0)</f>
        <v>0</v>
      </c>
      <c r="O102" s="7">
        <f>IF(H102&gt;0,I102/H102,0)</f>
        <v>0.99973903841575495</v>
      </c>
      <c r="P102" s="6">
        <f>IF(J102=0,0,L102/J102)</f>
        <v>0</v>
      </c>
      <c r="Q102" s="6">
        <f>IF(L102=0,0,L102/K102)</f>
        <v>0</v>
      </c>
    </row>
    <row r="103" spans="1:17" x14ac:dyDescent="0.25">
      <c r="A103" s="12" t="s">
        <v>236</v>
      </c>
      <c r="B103" s="12" t="s">
        <v>237</v>
      </c>
      <c r="C103" s="12" t="s">
        <v>225</v>
      </c>
      <c r="D103" s="12" t="s">
        <v>98</v>
      </c>
      <c r="E103" s="12" t="s">
        <v>75</v>
      </c>
      <c r="F103" s="12" t="s">
        <v>74</v>
      </c>
      <c r="G103" s="10">
        <v>0</v>
      </c>
      <c r="H103" s="10">
        <v>1683846.75</v>
      </c>
      <c r="I103" s="10">
        <v>1683846.75</v>
      </c>
      <c r="J103" s="5"/>
      <c r="K103" s="5"/>
      <c r="L103" s="5"/>
      <c r="M103" s="8" t="s">
        <v>17</v>
      </c>
      <c r="N103" s="7">
        <f>IF(G103&gt;0,I103/G103,0)</f>
        <v>0</v>
      </c>
      <c r="O103" s="7">
        <f>IF(H103&gt;0,I103/H103,0)</f>
        <v>1</v>
      </c>
      <c r="P103" s="6">
        <f>IF(J103=0,0,L103/J103)</f>
        <v>0</v>
      </c>
      <c r="Q103" s="6">
        <f>IF(L103=0,0,L103/K103)</f>
        <v>0</v>
      </c>
    </row>
    <row r="104" spans="1:17" x14ac:dyDescent="0.25">
      <c r="A104" s="12" t="s">
        <v>238</v>
      </c>
      <c r="B104" s="12" t="s">
        <v>239</v>
      </c>
      <c r="C104" s="12" t="s">
        <v>225</v>
      </c>
      <c r="D104" s="12" t="s">
        <v>98</v>
      </c>
      <c r="E104" s="12" t="s">
        <v>75</v>
      </c>
      <c r="F104" s="12" t="s">
        <v>74</v>
      </c>
      <c r="G104" s="10">
        <v>0</v>
      </c>
      <c r="H104" s="10">
        <v>999987</v>
      </c>
      <c r="I104" s="10">
        <v>999987</v>
      </c>
      <c r="J104" s="5"/>
      <c r="K104" s="5"/>
      <c r="L104" s="5"/>
      <c r="M104" s="8" t="s">
        <v>17</v>
      </c>
      <c r="N104" s="7">
        <f>IF(G104&gt;0,I104/G104,0)</f>
        <v>0</v>
      </c>
      <c r="O104" s="7">
        <f>IF(H104&gt;0,I104/H104,0)</f>
        <v>1</v>
      </c>
      <c r="P104" s="6">
        <f>IF(J104=0,0,L104/J104)</f>
        <v>0</v>
      </c>
      <c r="Q104" s="6">
        <f>IF(L104=0,0,L104/K104)</f>
        <v>0</v>
      </c>
    </row>
    <row r="105" spans="1:17" x14ac:dyDescent="0.25">
      <c r="A105" s="12" t="s">
        <v>240</v>
      </c>
      <c r="B105" s="12" t="s">
        <v>241</v>
      </c>
      <c r="C105" s="12" t="s">
        <v>225</v>
      </c>
      <c r="D105" s="12" t="s">
        <v>98</v>
      </c>
      <c r="E105" s="12" t="s">
        <v>75</v>
      </c>
      <c r="F105" s="12" t="s">
        <v>74</v>
      </c>
      <c r="G105" s="10">
        <v>0</v>
      </c>
      <c r="H105" s="10">
        <v>438288.58</v>
      </c>
      <c r="I105" s="10">
        <v>436378.54</v>
      </c>
      <c r="J105" s="5"/>
      <c r="K105" s="5"/>
      <c r="L105" s="5"/>
      <c r="M105" s="8" t="s">
        <v>17</v>
      </c>
      <c r="N105" s="7">
        <f>IF(G105&gt;0,I105/G105,0)</f>
        <v>0</v>
      </c>
      <c r="O105" s="7">
        <f>IF(H105&gt;0,I105/H105,0)</f>
        <v>0.99564204935478806</v>
      </c>
      <c r="P105" s="6">
        <f>IF(J105=0,0,L105/J105)</f>
        <v>0</v>
      </c>
      <c r="Q105" s="6">
        <f>IF(L105=0,0,L105/K105)</f>
        <v>0</v>
      </c>
    </row>
    <row r="106" spans="1:17" x14ac:dyDescent="0.25">
      <c r="A106" s="12" t="s">
        <v>242</v>
      </c>
      <c r="B106" s="12" t="s">
        <v>243</v>
      </c>
      <c r="C106" s="12" t="s">
        <v>225</v>
      </c>
      <c r="D106" s="12" t="s">
        <v>98</v>
      </c>
      <c r="E106" s="12" t="s">
        <v>75</v>
      </c>
      <c r="F106" s="12" t="s">
        <v>74</v>
      </c>
      <c r="G106" s="10">
        <v>0</v>
      </c>
      <c r="H106" s="10">
        <v>0</v>
      </c>
      <c r="I106" s="10">
        <v>0</v>
      </c>
      <c r="J106" s="5"/>
      <c r="K106" s="5"/>
      <c r="L106" s="5"/>
      <c r="M106" s="8" t="s">
        <v>17</v>
      </c>
      <c r="N106" s="7">
        <f>IF(G106&gt;0,I106/G106,0)</f>
        <v>0</v>
      </c>
      <c r="O106" s="7">
        <f>IF(H106&gt;0,I106/H106,0)</f>
        <v>0</v>
      </c>
      <c r="P106" s="6">
        <f>IF(J106=0,0,L106/J106)</f>
        <v>0</v>
      </c>
      <c r="Q106" s="6">
        <f>IF(L106=0,0,L106/K106)</f>
        <v>0</v>
      </c>
    </row>
    <row r="107" spans="1:17" x14ac:dyDescent="0.25">
      <c r="A107" s="12" t="s">
        <v>244</v>
      </c>
      <c r="B107" s="12" t="s">
        <v>245</v>
      </c>
      <c r="C107" s="12" t="s">
        <v>225</v>
      </c>
      <c r="D107" s="12" t="s">
        <v>98</v>
      </c>
      <c r="E107" s="12" t="s">
        <v>75</v>
      </c>
      <c r="F107" s="12" t="s">
        <v>74</v>
      </c>
      <c r="G107" s="10">
        <v>0</v>
      </c>
      <c r="H107" s="10">
        <v>1315029.44</v>
      </c>
      <c r="I107" s="10">
        <v>1315029.44</v>
      </c>
      <c r="J107" s="5"/>
      <c r="K107" s="5"/>
      <c r="L107" s="5"/>
      <c r="M107" s="8" t="s">
        <v>17</v>
      </c>
      <c r="N107" s="7">
        <f>IF(G107&gt;0,I107/G107,0)</f>
        <v>0</v>
      </c>
      <c r="O107" s="7">
        <f>IF(H107&gt;0,I107/H107,0)</f>
        <v>1</v>
      </c>
      <c r="P107" s="6">
        <f>IF(J107=0,0,L107/J107)</f>
        <v>0</v>
      </c>
      <c r="Q107" s="6">
        <f>IF(L107=0,0,L107/K107)</f>
        <v>0</v>
      </c>
    </row>
    <row r="108" spans="1:17" x14ac:dyDescent="0.25">
      <c r="A108" s="12" t="s">
        <v>246</v>
      </c>
      <c r="B108" s="12" t="s">
        <v>247</v>
      </c>
      <c r="C108" s="12" t="s">
        <v>248</v>
      </c>
      <c r="D108" s="12" t="s">
        <v>98</v>
      </c>
      <c r="E108" s="12" t="s">
        <v>75</v>
      </c>
      <c r="F108" s="12" t="s">
        <v>74</v>
      </c>
      <c r="G108" s="10">
        <v>0</v>
      </c>
      <c r="H108" s="10">
        <v>2900000</v>
      </c>
      <c r="I108" s="10">
        <v>0</v>
      </c>
      <c r="J108" s="5"/>
      <c r="K108" s="5"/>
      <c r="L108" s="5"/>
      <c r="M108" s="8" t="s">
        <v>17</v>
      </c>
      <c r="N108" s="7">
        <f>IF(G108&gt;0,I108/G108,0)</f>
        <v>0</v>
      </c>
      <c r="O108" s="7">
        <f>IF(H108&gt;0,I108/H108,0)</f>
        <v>0</v>
      </c>
      <c r="P108" s="6">
        <f>IF(J108=0,0,L108/J108)</f>
        <v>0</v>
      </c>
      <c r="Q108" s="6">
        <f>IF(L108=0,0,L108/K108)</f>
        <v>0</v>
      </c>
    </row>
    <row r="109" spans="1:17" x14ac:dyDescent="0.25">
      <c r="A109" s="12" t="s">
        <v>249</v>
      </c>
      <c r="B109" s="12" t="s">
        <v>250</v>
      </c>
      <c r="C109" s="12" t="s">
        <v>248</v>
      </c>
      <c r="D109" s="12" t="s">
        <v>98</v>
      </c>
      <c r="E109" s="12" t="s">
        <v>75</v>
      </c>
      <c r="F109" s="12" t="s">
        <v>74</v>
      </c>
      <c r="G109" s="10">
        <v>0</v>
      </c>
      <c r="H109" s="10">
        <v>1400000</v>
      </c>
      <c r="I109" s="10">
        <v>0</v>
      </c>
      <c r="J109" s="5"/>
      <c r="K109" s="5"/>
      <c r="L109" s="5"/>
      <c r="M109" s="8" t="s">
        <v>17</v>
      </c>
      <c r="N109" s="7">
        <f>IF(G109&gt;0,I109/G109,0)</f>
        <v>0</v>
      </c>
      <c r="O109" s="7">
        <f>IF(H109&gt;0,I109/H109,0)</f>
        <v>0</v>
      </c>
      <c r="P109" s="6">
        <f>IF(J109=0,0,L109/J109)</f>
        <v>0</v>
      </c>
      <c r="Q109" s="6">
        <f>IF(L109=0,0,L109/K109)</f>
        <v>0</v>
      </c>
    </row>
    <row r="110" spans="1:17" x14ac:dyDescent="0.25">
      <c r="A110" s="12" t="s">
        <v>251</v>
      </c>
      <c r="B110" s="12" t="s">
        <v>252</v>
      </c>
      <c r="C110" s="12" t="s">
        <v>248</v>
      </c>
      <c r="D110" s="12" t="s">
        <v>98</v>
      </c>
      <c r="E110" s="12" t="s">
        <v>75</v>
      </c>
      <c r="F110" s="12" t="s">
        <v>74</v>
      </c>
      <c r="G110" s="10">
        <v>0</v>
      </c>
      <c r="H110" s="10">
        <v>335462.78999999998</v>
      </c>
      <c r="I110" s="10">
        <v>335462.78999999998</v>
      </c>
      <c r="J110" s="5"/>
      <c r="K110" s="5"/>
      <c r="L110" s="5"/>
      <c r="M110" s="8" t="s">
        <v>17</v>
      </c>
      <c r="N110" s="7">
        <f>IF(G110&gt;0,I110/G110,0)</f>
        <v>0</v>
      </c>
      <c r="O110" s="7">
        <f>IF(H110&gt;0,I110/H110,0)</f>
        <v>1</v>
      </c>
      <c r="P110" s="6">
        <f>IF(J110=0,0,L110/J110)</f>
        <v>0</v>
      </c>
      <c r="Q110" s="6">
        <f>IF(L110=0,0,L110/K110)</f>
        <v>0</v>
      </c>
    </row>
    <row r="111" spans="1:17" x14ac:dyDescent="0.25">
      <c r="A111" s="12" t="s">
        <v>253</v>
      </c>
      <c r="B111" s="12" t="s">
        <v>254</v>
      </c>
      <c r="C111" s="12" t="s">
        <v>248</v>
      </c>
      <c r="D111" s="12" t="s">
        <v>98</v>
      </c>
      <c r="E111" s="12" t="s">
        <v>75</v>
      </c>
      <c r="F111" s="12" t="s">
        <v>74</v>
      </c>
      <c r="G111" s="10">
        <v>0</v>
      </c>
      <c r="H111" s="10">
        <v>3143203.57</v>
      </c>
      <c r="I111" s="10">
        <v>3143203.57</v>
      </c>
      <c r="J111" s="5"/>
      <c r="K111" s="5"/>
      <c r="L111" s="5"/>
      <c r="M111" s="8" t="s">
        <v>17</v>
      </c>
      <c r="N111" s="7">
        <f>IF(G111&gt;0,I111/G111,0)</f>
        <v>0</v>
      </c>
      <c r="O111" s="7">
        <f>IF(H111&gt;0,I111/H111,0)</f>
        <v>1</v>
      </c>
      <c r="P111" s="6">
        <f>IF(J111=0,0,L111/J111)</f>
        <v>0</v>
      </c>
      <c r="Q111" s="6">
        <f>IF(L111=0,0,L111/K111)</f>
        <v>0</v>
      </c>
    </row>
    <row r="112" spans="1:17" x14ac:dyDescent="0.25">
      <c r="A112" s="12" t="s">
        <v>255</v>
      </c>
      <c r="B112" s="12" t="s">
        <v>256</v>
      </c>
      <c r="C112" s="12" t="s">
        <v>248</v>
      </c>
      <c r="D112" s="12" t="s">
        <v>98</v>
      </c>
      <c r="E112" s="12" t="s">
        <v>75</v>
      </c>
      <c r="F112" s="12" t="s">
        <v>74</v>
      </c>
      <c r="G112" s="10">
        <v>0</v>
      </c>
      <c r="H112" s="10">
        <v>2300000</v>
      </c>
      <c r="I112" s="10">
        <v>2295997.87</v>
      </c>
      <c r="J112" s="5"/>
      <c r="K112" s="5"/>
      <c r="L112" s="5"/>
      <c r="M112" s="8" t="s">
        <v>17</v>
      </c>
      <c r="N112" s="7">
        <f>IF(G112&gt;0,I112/G112,0)</f>
        <v>0</v>
      </c>
      <c r="O112" s="7">
        <f>IF(H112&gt;0,I112/H112,0)</f>
        <v>0.99825994347826097</v>
      </c>
      <c r="P112" s="6">
        <f>IF(J112=0,0,L112/J112)</f>
        <v>0</v>
      </c>
      <c r="Q112" s="6">
        <f>IF(L112=0,0,L112/K112)</f>
        <v>0</v>
      </c>
    </row>
    <row r="113" spans="1:17" x14ac:dyDescent="0.25">
      <c r="A113" s="12" t="s">
        <v>257</v>
      </c>
      <c r="B113" s="12" t="s">
        <v>258</v>
      </c>
      <c r="C113" s="12" t="s">
        <v>248</v>
      </c>
      <c r="D113" s="12" t="s">
        <v>98</v>
      </c>
      <c r="E113" s="12" t="s">
        <v>75</v>
      </c>
      <c r="F113" s="12" t="s">
        <v>74</v>
      </c>
      <c r="G113" s="10">
        <v>0</v>
      </c>
      <c r="H113" s="10">
        <v>1800000</v>
      </c>
      <c r="I113" s="10">
        <v>0</v>
      </c>
      <c r="J113" s="5"/>
      <c r="K113" s="5"/>
      <c r="L113" s="5"/>
      <c r="M113" s="8" t="s">
        <v>17</v>
      </c>
      <c r="N113" s="7">
        <f>IF(G113&gt;0,I113/G113,0)</f>
        <v>0</v>
      </c>
      <c r="O113" s="7">
        <f>IF(H113&gt;0,I113/H113,0)</f>
        <v>0</v>
      </c>
      <c r="P113" s="6">
        <f>IF(J113=0,0,L113/J113)</f>
        <v>0</v>
      </c>
      <c r="Q113" s="6">
        <f>IF(L113=0,0,L113/K113)</f>
        <v>0</v>
      </c>
    </row>
    <row r="114" spans="1:17" x14ac:dyDescent="0.25">
      <c r="A114" s="12" t="s">
        <v>259</v>
      </c>
      <c r="B114" s="12" t="s">
        <v>260</v>
      </c>
      <c r="C114" s="12" t="s">
        <v>248</v>
      </c>
      <c r="D114" s="12" t="s">
        <v>98</v>
      </c>
      <c r="E114" s="12" t="s">
        <v>75</v>
      </c>
      <c r="F114" s="12" t="s">
        <v>74</v>
      </c>
      <c r="G114" s="10">
        <v>0</v>
      </c>
      <c r="H114" s="10">
        <v>5835286.4500000002</v>
      </c>
      <c r="I114" s="10">
        <v>583528.64</v>
      </c>
      <c r="J114" s="5"/>
      <c r="K114" s="5"/>
      <c r="L114" s="5"/>
      <c r="M114" s="8" t="s">
        <v>17</v>
      </c>
      <c r="N114" s="7">
        <f>IF(G114&gt;0,I114/G114,0)</f>
        <v>0</v>
      </c>
      <c r="O114" s="7">
        <f>IF(H114&gt;0,I114/H114,0)</f>
        <v>9.999999914314403E-2</v>
      </c>
      <c r="P114" s="6">
        <f>IF(J114=0,0,L114/J114)</f>
        <v>0</v>
      </c>
      <c r="Q114" s="6">
        <f>IF(L114=0,0,L114/K114)</f>
        <v>0</v>
      </c>
    </row>
    <row r="115" spans="1:17" x14ac:dyDescent="0.25">
      <c r="G115" s="11">
        <f>SUM(G4:G114)</f>
        <v>47105346.950000003</v>
      </c>
      <c r="H115" s="11">
        <f>SUM(H4:H114)</f>
        <v>135965392.77999997</v>
      </c>
      <c r="I115" s="11">
        <f>SUM(I4:I114)</f>
        <v>91364836.62000002</v>
      </c>
      <c r="P115" s="13">
        <f t="shared" ref="P115" si="0">IF(J115=0,0,L115/J115)</f>
        <v>0</v>
      </c>
      <c r="Q115" s="13">
        <f t="shared" ref="Q115" si="1">IF(L115=0,0,L115/K115)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DONJUAN 08</cp:lastModifiedBy>
  <dcterms:created xsi:type="dcterms:W3CDTF">2023-06-21T19:35:53Z</dcterms:created>
  <dcterms:modified xsi:type="dcterms:W3CDTF">2025-01-30T21:20:49Z</dcterms:modified>
</cp:coreProperties>
</file>