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3C1FF906-F380-44AA-8815-3C06EB88C9D1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83" i="4"/>
  <c r="E83" i="4"/>
  <c r="C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B83" i="4"/>
  <c r="F61" i="4"/>
  <c r="E61" i="4"/>
  <c r="D59" i="4"/>
  <c r="G59" i="4" s="1"/>
  <c r="D58" i="4"/>
  <c r="G58" i="4" s="1"/>
  <c r="D57" i="4"/>
  <c r="G57" i="4" s="1"/>
  <c r="D56" i="4"/>
  <c r="G56" i="4" s="1"/>
  <c r="C61" i="4"/>
  <c r="B6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7" i="4"/>
  <c r="E47" i="4"/>
  <c r="C47" i="4"/>
  <c r="B47" i="4"/>
  <c r="G61" i="4" l="1"/>
  <c r="G83" i="4"/>
  <c r="D61" i="4"/>
  <c r="D83" i="4"/>
  <c r="G47" i="4"/>
  <c r="D4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<sst xmlns="http://schemas.openxmlformats.org/spreadsheetml/2006/main" count="240" uniqueCount="180">
  <si>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</si>
  <si>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</si>
  <si>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</si>
  <si>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</si>
  <si>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</si>
  <si>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</si>
  <si>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</si>
  <si>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</si>
  <si>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</si>
  <si>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</si>
  <si>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</si>
  <si>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</si>
  <si>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</si>
  <si>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</si>
  <si>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</si>
  <si>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</si>
  <si>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</si>
  <si>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</si>
  <si>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</si>
  <si>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</si>
  <si>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</si>
  <si>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</si>
  <si>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</si>
  <si>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</si>
  <si>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</si>
  <si>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</si>
  <si>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</si>
  <si>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</si>
  <si>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</si>
  <si>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</si>
  <si>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</si>
  <si>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</si>
  <si>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</si>
  <si>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</si>
  <si>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</si>
  <si>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</si>
  <si>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</si>
  <si>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</si>
  <si>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</si>
  <si>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</si>
  <si>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</si>
  <si>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</si>
  <si>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</si>
  <si>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</si>
  <si>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</si>
  <si>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</si>
  <si>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</si>
  <si>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</si>
  <si>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</si>
  <si>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</si>
  <si>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</si>
  <si>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</si>
  <si>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</si>
  <si>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</si>
  <si>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</si>
  <si>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</si>
  <si>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</si>
  <si>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</si>
  <si>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</si>
  <si>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</si>
  <si>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</si>
  <si>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</si>
  <si>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</si>
  <si>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</si>
  <si>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</si>
  <si>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</si>
  <si>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</si>
  <si>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</si>
  <si>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</si>
  <si>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</si>
  <si>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</si>
  <si>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</si>
  <si>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</si>
  <si>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</si>
  <si>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</si>
  <si>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</si>
  <si>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</si>
  <si>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</si>
  <si>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</si>
  <si>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</si>
  <si>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</si>
  <si>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</si>
  <si>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</si>
  <si>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</si>
  <si>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</si>
  <si>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</si>
  <si>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</si>
  <si>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</si>
  <si>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</si>
  <si>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</si>
  <si>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</si>
  <si>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</si>
  <si>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</si>
  <si>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</si>
  <si>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</si>
  <si>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</si>
  <si>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</si>
  <si>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</si>
  <si>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</si>
  <si>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</si>
  <si>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</si>
  <si>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</si>
  <si>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</si>
  <si>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</si>
  <si>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</si>
  <si>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</si>
  <si>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</si>
  <si>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</si>
  <si>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</si>
  <si>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</si>
  <si>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</si>
  <si>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</si>
  <si>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</si>
  <si>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</si>
  <si>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</si>
  <si>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</si>
  <si>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</si>
  <si>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</si>
  <si>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</si>
  <si>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</si>
  <si>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</si>
  <si>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</si>
  <si>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</si>
  <si>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</si>
  <si>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</si>
  <si>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</si>
  <si>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</si>
  <si>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</si>
  <si>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</si>
  <si>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Tarimoro, Gto.
Estado Analítico del Ejercicio del Presupuesto de Egresos
Clasificación por Objeto del Gasto (Capítulo y Concepto)
Del 1 de Enero al 31 de Diciembre de 2024</t>
  </si>
  <si>
    <t>Municipio de Tarimoro, Gto.
Estado Analítico del Ejercicio del Presupuesto de Egresos
Clasificación Económica (por Tipo de Gasto)
Del 1 de Enero al 31 de Diciembre de 2024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</si>
  <si>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</si>
  <si>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</si>
  <si>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</si>
  <si>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</si>
  <si>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</si>
  <si>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</si>
  <si>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</si>
  <si>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</si>
  <si>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</si>
  <si>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</si>
  <si>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</si>
  <si>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</si>
  <si>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</si>
  <si>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</si>
  <si>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</si>
  <si>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</si>
  <si>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</si>
  <si>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</si>
  <si>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</si>
  <si>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</si>
  <si>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</si>
  <si>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</si>
  <si>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</si>
  <si>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</si>
  <si>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</si>
  <si>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</si>
  <si>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</si>
  <si>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</si>
  <si>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</si>
  <si>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</si>
  <si>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</si>
  <si>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</si>
  <si>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</si>
  <si>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</si>
  <si>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</si>
  <si>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</si>
  <si>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</si>
  <si>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</si>
  <si>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</si>
  <si>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Administrativa
Del 1 de Enero al 31 de Diciembre de 2024</t>
  </si>
  <si>
    <t>Municipio de Tarimoro, Gto.
Estado Analítico del Ejercicio del Presupuesto de Egresos
Clasificación Administrativa (Poderes)
Del 1 de Enero al 31 de Diciembre de 2024</t>
  </si>
  <si>
    <t>Municipio de Tarimoro, Gto.
Estado Analítico del Ejercicio del Presupuesto de Egresos
Clasificación Administrativa (Sector Paraestatal)
Del 1 de Enero al 31 de Diciembre de 2024</t>
  </si>
  <si>
    <t>Municipio de Tarimoro, Gto.
Estado Analítico del Ejercicio del Presupuesto de Egresos
Clasificación Funcional (Finalidad y Función)
Del 1 de Enero al 31 de Diciembre de 2024</t>
  </si>
  <si>
    <t xml:space="preserve">                           _____________________________________</t>
  </si>
  <si>
    <t xml:space="preserve">             ___________________________________________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</si>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</sst>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9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9" fillId="0" borderId="0" xfId="16"/>
    <xf numFmtId="0" fontId="2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5F2F436D-21B2-4C6D-8D56-F2F41E075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topLeftCell="A52" workbookViewId="0">
      <selection activeCell="A87" sqref="A1:G8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129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94561543.419999987</v>
      </c>
      <c r="C5" s="12">
        <f>SUM(C6:C12)</f>
        <v>3333540.54</v>
      </c>
      <c r="D5" s="12">
        <f>B5+C5</f>
        <v>97895083.959999993</v>
      </c>
      <c r="E5" s="12">
        <f>SUM(E6:E12)</f>
        <v>90388367.789999992</v>
      </c>
      <c r="F5" s="12">
        <f>SUM(F6:F12)</f>
        <v>89957902.319999993</v>
      </c>
      <c r="G5" s="12">
        <f>D5-E5</f>
        <v>7506716.1700000018</v>
      </c>
    </row>
    <row r="6" spans="1:8" x14ac:dyDescent="0.2">
      <c r="A6" s="19" t="s">
        <v>62</v>
      </c>
      <c r="B6" s="5">
        <v>50921087.729999997</v>
      </c>
      <c r="C6" s="5">
        <v>-4961583.29</v>
      </c>
      <c r="D6" s="5">
        <f t="shared" ref="D6:D69" si="0">B6+C6</f>
        <v>45959504.439999998</v>
      </c>
      <c r="E6" s="5">
        <v>43880673.350000001</v>
      </c>
      <c r="F6" s="5">
        <v>43835920.219999999</v>
      </c>
      <c r="G6" s="5">
        <f t="shared" ref="G6:G69" si="1">D6-E6</f>
        <v>2078831.0899999961</v>
      </c>
      <c r="H6" s="9">
        <v>1100</v>
      </c>
    </row>
    <row r="7" spans="1:8" x14ac:dyDescent="0.2">
      <c r="A7" s="19" t="s">
        <v>63</v>
      </c>
      <c r="B7" s="5">
        <v>14979337.890000001</v>
      </c>
      <c r="C7" s="5">
        <v>4246964.33</v>
      </c>
      <c r="D7" s="5">
        <f t="shared" si="0"/>
        <v>19226302.219999999</v>
      </c>
      <c r="E7" s="5">
        <v>18778612.48</v>
      </c>
      <c r="F7" s="5">
        <v>18774843.23</v>
      </c>
      <c r="G7" s="5">
        <f t="shared" si="1"/>
        <v>447689.73999999836</v>
      </c>
      <c r="H7" s="9">
        <v>1200</v>
      </c>
    </row>
    <row r="8" spans="1:8" x14ac:dyDescent="0.2">
      <c r="A8" s="19" t="s">
        <v>64</v>
      </c>
      <c r="B8" s="5">
        <v>7233682.5700000003</v>
      </c>
      <c r="C8" s="5">
        <v>-933580</v>
      </c>
      <c r="D8" s="5">
        <f t="shared" si="0"/>
        <v>6300102.5700000003</v>
      </c>
      <c r="E8" s="5">
        <v>6042524.7599999998</v>
      </c>
      <c r="F8" s="5">
        <v>5888580.2000000002</v>
      </c>
      <c r="G8" s="5">
        <f t="shared" si="1"/>
        <v>257577.81000000052</v>
      </c>
      <c r="H8" s="9">
        <v>1300</v>
      </c>
    </row>
    <row r="9" spans="1:8" x14ac:dyDescent="0.2">
      <c r="A9" s="19" t="s">
        <v>33</v>
      </c>
      <c r="B9" s="5">
        <v>2685849.85</v>
      </c>
      <c r="C9" s="5">
        <v>1990999.85</v>
      </c>
      <c r="D9" s="5">
        <f t="shared" si="0"/>
        <v>4676849.7</v>
      </c>
      <c r="E9" s="5">
        <v>3822713.63</v>
      </c>
      <c r="F9" s="5">
        <v>3822713.63</v>
      </c>
      <c r="G9" s="5">
        <f t="shared" si="1"/>
        <v>854136.0700000003</v>
      </c>
      <c r="H9" s="9">
        <v>1400</v>
      </c>
    </row>
    <row r="10" spans="1:8" x14ac:dyDescent="0.2">
      <c r="A10" s="19" t="s">
        <v>65</v>
      </c>
      <c r="B10" s="5">
        <v>18741585.379999999</v>
      </c>
      <c r="C10" s="5">
        <v>2990739.65</v>
      </c>
      <c r="D10" s="5">
        <f t="shared" si="0"/>
        <v>21732325.029999997</v>
      </c>
      <c r="E10" s="5">
        <v>17863843.57</v>
      </c>
      <c r="F10" s="5">
        <v>17635845.039999999</v>
      </c>
      <c r="G10" s="5">
        <f t="shared" si="1"/>
        <v>3868481.4599999972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18415272.699999999</v>
      </c>
      <c r="C13" s="13">
        <f>SUM(C14:C22)</f>
        <v>1855928.1099999999</v>
      </c>
      <c r="D13" s="13">
        <f t="shared" si="0"/>
        <v>20271200.809999999</v>
      </c>
      <c r="E13" s="13">
        <f>SUM(E14:E22)</f>
        <v>17286429.340000004</v>
      </c>
      <c r="F13" s="13">
        <f>SUM(F14:F22)</f>
        <v>17234651.840000004</v>
      </c>
      <c r="G13" s="13">
        <f t="shared" si="1"/>
        <v>2984771.4699999951</v>
      </c>
      <c r="H13" s="18">
        <v>0</v>
      </c>
    </row>
    <row r="14" spans="1:8" x14ac:dyDescent="0.2">
      <c r="A14" s="19" t="s">
        <v>67</v>
      </c>
      <c r="B14" s="5">
        <v>2758200</v>
      </c>
      <c r="C14" s="5">
        <v>-668347.06000000006</v>
      </c>
      <c r="D14" s="5">
        <f t="shared" si="0"/>
        <v>2089852.94</v>
      </c>
      <c r="E14" s="5">
        <v>1391734.89</v>
      </c>
      <c r="F14" s="5">
        <v>1391734.89</v>
      </c>
      <c r="G14" s="5">
        <f t="shared" si="1"/>
        <v>698118.05</v>
      </c>
      <c r="H14" s="9">
        <v>2100</v>
      </c>
    </row>
    <row r="15" spans="1:8" x14ac:dyDescent="0.2">
      <c r="A15" s="19" t="s">
        <v>68</v>
      </c>
      <c r="B15" s="5">
        <v>952000</v>
      </c>
      <c r="C15" s="5">
        <v>-262600</v>
      </c>
      <c r="D15" s="5">
        <f t="shared" si="0"/>
        <v>689400</v>
      </c>
      <c r="E15" s="5">
        <v>614754.77</v>
      </c>
      <c r="F15" s="5">
        <v>614567.27</v>
      </c>
      <c r="G15" s="5">
        <f t="shared" si="1"/>
        <v>74645.229999999981</v>
      </c>
      <c r="H15" s="9">
        <v>2200</v>
      </c>
    </row>
    <row r="16" spans="1:8" x14ac:dyDescent="0.2">
      <c r="A16" s="19" t="s">
        <v>69</v>
      </c>
      <c r="B16" s="5">
        <v>54252</v>
      </c>
      <c r="C16" s="5">
        <v>-34000</v>
      </c>
      <c r="D16" s="5">
        <f t="shared" si="0"/>
        <v>20252</v>
      </c>
      <c r="E16" s="5">
        <v>1400</v>
      </c>
      <c r="F16" s="5">
        <v>1400</v>
      </c>
      <c r="G16" s="5">
        <f t="shared" si="1"/>
        <v>18852</v>
      </c>
      <c r="H16" s="9">
        <v>2300</v>
      </c>
    </row>
    <row r="17" spans="1:8" x14ac:dyDescent="0.2">
      <c r="A17" s="19" t="s">
        <v>70</v>
      </c>
      <c r="B17" s="5">
        <v>2214000</v>
      </c>
      <c r="C17" s="5">
        <v>350221.19</v>
      </c>
      <c r="D17" s="5">
        <f t="shared" si="0"/>
        <v>2564221.19</v>
      </c>
      <c r="E17" s="5">
        <v>1865004.16</v>
      </c>
      <c r="F17" s="5">
        <v>1865004.16</v>
      </c>
      <c r="G17" s="5">
        <f t="shared" si="1"/>
        <v>699217.03</v>
      </c>
      <c r="H17" s="9">
        <v>2400</v>
      </c>
    </row>
    <row r="18" spans="1:8" x14ac:dyDescent="0.2">
      <c r="A18" s="19" t="s">
        <v>71</v>
      </c>
      <c r="B18" s="5">
        <v>715000</v>
      </c>
      <c r="C18" s="5">
        <v>290000</v>
      </c>
      <c r="D18" s="5">
        <f t="shared" si="0"/>
        <v>1005000</v>
      </c>
      <c r="E18" s="5">
        <v>959286</v>
      </c>
      <c r="F18" s="5">
        <v>957286</v>
      </c>
      <c r="G18" s="5">
        <f t="shared" si="1"/>
        <v>45714</v>
      </c>
      <c r="H18" s="9">
        <v>2500</v>
      </c>
    </row>
    <row r="19" spans="1:8" x14ac:dyDescent="0.2">
      <c r="A19" s="19" t="s">
        <v>72</v>
      </c>
      <c r="B19" s="5">
        <v>8440800</v>
      </c>
      <c r="C19" s="5">
        <v>1714000</v>
      </c>
      <c r="D19" s="5">
        <f t="shared" si="0"/>
        <v>10154800</v>
      </c>
      <c r="E19" s="5">
        <v>9433031.5800000001</v>
      </c>
      <c r="F19" s="5">
        <v>9433031.5800000001</v>
      </c>
      <c r="G19" s="5">
        <f t="shared" si="1"/>
        <v>721768.41999999993</v>
      </c>
      <c r="H19" s="9">
        <v>2600</v>
      </c>
    </row>
    <row r="20" spans="1:8" x14ac:dyDescent="0.2">
      <c r="A20" s="19" t="s">
        <v>73</v>
      </c>
      <c r="B20" s="5">
        <v>832000</v>
      </c>
      <c r="C20" s="5">
        <v>24090</v>
      </c>
      <c r="D20" s="5">
        <f t="shared" si="0"/>
        <v>856090</v>
      </c>
      <c r="E20" s="5">
        <v>711166.8</v>
      </c>
      <c r="F20" s="5">
        <v>711166.8</v>
      </c>
      <c r="G20" s="5">
        <f t="shared" si="1"/>
        <v>144923.19999999995</v>
      </c>
      <c r="H20" s="9">
        <v>2700</v>
      </c>
    </row>
    <row r="21" spans="1:8" x14ac:dyDescent="0.2">
      <c r="A21" s="19" t="s">
        <v>74</v>
      </c>
      <c r="B21" s="5">
        <v>55000</v>
      </c>
      <c r="C21" s="5">
        <v>45115.19</v>
      </c>
      <c r="D21" s="5">
        <f t="shared" si="0"/>
        <v>100115.19</v>
      </c>
      <c r="E21" s="5">
        <v>76877.8</v>
      </c>
      <c r="F21" s="5">
        <v>76877.8</v>
      </c>
      <c r="G21" s="5">
        <f t="shared" si="1"/>
        <v>23237.39</v>
      </c>
      <c r="H21" s="9">
        <v>2800</v>
      </c>
    </row>
    <row r="22" spans="1:8" x14ac:dyDescent="0.2">
      <c r="A22" s="19" t="s">
        <v>75</v>
      </c>
      <c r="B22" s="5">
        <v>2394020.7000000002</v>
      </c>
      <c r="C22" s="5">
        <v>397448.79</v>
      </c>
      <c r="D22" s="5">
        <f t="shared" si="0"/>
        <v>2791469.49</v>
      </c>
      <c r="E22" s="5">
        <v>2233173.34</v>
      </c>
      <c r="F22" s="5">
        <v>2183583.34</v>
      </c>
      <c r="G22" s="5">
        <f t="shared" si="1"/>
        <v>558296.15000000037</v>
      </c>
      <c r="H22" s="9">
        <v>2900</v>
      </c>
    </row>
    <row r="23" spans="1:8" x14ac:dyDescent="0.2">
      <c r="A23" s="17" t="s">
        <v>59</v>
      </c>
      <c r="B23" s="13">
        <f>SUM(B24:B32)</f>
        <v>52778173.259999998</v>
      </c>
      <c r="C23" s="13">
        <f>SUM(C24:C32)</f>
        <v>15483088.899999999</v>
      </c>
      <c r="D23" s="13">
        <f t="shared" si="0"/>
        <v>68261262.159999996</v>
      </c>
      <c r="E23" s="13">
        <f>SUM(E24:E32)</f>
        <v>65064011.100000001</v>
      </c>
      <c r="F23" s="13">
        <f>SUM(F24:F32)</f>
        <v>64798011.380000003</v>
      </c>
      <c r="G23" s="13">
        <f t="shared" si="1"/>
        <v>3197251.0599999949</v>
      </c>
      <c r="H23" s="18">
        <v>0</v>
      </c>
    </row>
    <row r="24" spans="1:8" x14ac:dyDescent="0.2">
      <c r="A24" s="19" t="s">
        <v>76</v>
      </c>
      <c r="B24" s="5">
        <v>19593925</v>
      </c>
      <c r="C24" s="5">
        <v>2035466.14</v>
      </c>
      <c r="D24" s="5">
        <f t="shared" si="0"/>
        <v>21629391.140000001</v>
      </c>
      <c r="E24" s="5">
        <v>21181709.010000002</v>
      </c>
      <c r="F24" s="5">
        <v>21175972.98</v>
      </c>
      <c r="G24" s="5">
        <f t="shared" si="1"/>
        <v>447682.12999999896</v>
      </c>
      <c r="H24" s="9">
        <v>3100</v>
      </c>
    </row>
    <row r="25" spans="1:8" x14ac:dyDescent="0.2">
      <c r="A25" s="19" t="s">
        <v>77</v>
      </c>
      <c r="B25" s="5">
        <v>1542000</v>
      </c>
      <c r="C25" s="5">
        <v>-165000</v>
      </c>
      <c r="D25" s="5">
        <f t="shared" si="0"/>
        <v>1377000</v>
      </c>
      <c r="E25" s="5">
        <v>1161863.1499999999</v>
      </c>
      <c r="F25" s="5">
        <v>1031236.73</v>
      </c>
      <c r="G25" s="5">
        <f t="shared" si="1"/>
        <v>215136.85000000009</v>
      </c>
      <c r="H25" s="9">
        <v>3200</v>
      </c>
    </row>
    <row r="26" spans="1:8" x14ac:dyDescent="0.2">
      <c r="A26" s="19" t="s">
        <v>78</v>
      </c>
      <c r="B26" s="5">
        <v>1798800</v>
      </c>
      <c r="C26" s="5">
        <v>-716599.77</v>
      </c>
      <c r="D26" s="5">
        <f t="shared" si="0"/>
        <v>1082200.23</v>
      </c>
      <c r="E26" s="5">
        <v>766121.1</v>
      </c>
      <c r="F26" s="5">
        <v>766121.1</v>
      </c>
      <c r="G26" s="5">
        <f t="shared" si="1"/>
        <v>316079.13</v>
      </c>
      <c r="H26" s="9">
        <v>3300</v>
      </c>
    </row>
    <row r="27" spans="1:8" x14ac:dyDescent="0.2">
      <c r="A27" s="19" t="s">
        <v>79</v>
      </c>
      <c r="B27" s="5">
        <v>1271042.6599999999</v>
      </c>
      <c r="C27" s="5">
        <v>-221910.39999999999</v>
      </c>
      <c r="D27" s="5">
        <f t="shared" si="0"/>
        <v>1049132.26</v>
      </c>
      <c r="E27" s="5">
        <v>884029.09</v>
      </c>
      <c r="F27" s="5">
        <v>884029.09</v>
      </c>
      <c r="G27" s="5">
        <f t="shared" si="1"/>
        <v>165103.17000000004</v>
      </c>
      <c r="H27" s="9">
        <v>3400</v>
      </c>
    </row>
    <row r="28" spans="1:8" x14ac:dyDescent="0.2">
      <c r="A28" s="19" t="s">
        <v>80</v>
      </c>
      <c r="B28" s="5">
        <v>1570100</v>
      </c>
      <c r="C28" s="5">
        <v>-379933</v>
      </c>
      <c r="D28" s="5">
        <f t="shared" si="0"/>
        <v>1190167</v>
      </c>
      <c r="E28" s="5">
        <v>750768.32</v>
      </c>
      <c r="F28" s="5">
        <v>750756.44</v>
      </c>
      <c r="G28" s="5">
        <f t="shared" si="1"/>
        <v>439398.68000000005</v>
      </c>
      <c r="H28" s="9">
        <v>3500</v>
      </c>
    </row>
    <row r="29" spans="1:8" x14ac:dyDescent="0.2">
      <c r="A29" s="19" t="s">
        <v>81</v>
      </c>
      <c r="B29" s="5">
        <v>775000</v>
      </c>
      <c r="C29" s="5">
        <v>-40000</v>
      </c>
      <c r="D29" s="5">
        <f t="shared" si="0"/>
        <v>735000</v>
      </c>
      <c r="E29" s="5">
        <v>433614.76</v>
      </c>
      <c r="F29" s="5">
        <v>427814.76</v>
      </c>
      <c r="G29" s="5">
        <f t="shared" si="1"/>
        <v>301385.24</v>
      </c>
      <c r="H29" s="9">
        <v>3600</v>
      </c>
    </row>
    <row r="30" spans="1:8" x14ac:dyDescent="0.2">
      <c r="A30" s="19" t="s">
        <v>82</v>
      </c>
      <c r="B30" s="5">
        <v>262500</v>
      </c>
      <c r="C30" s="5">
        <v>-171078.21</v>
      </c>
      <c r="D30" s="5">
        <f t="shared" si="0"/>
        <v>91421.790000000008</v>
      </c>
      <c r="E30" s="5">
        <v>79275.679999999993</v>
      </c>
      <c r="F30" s="5">
        <v>79275.679999999993</v>
      </c>
      <c r="G30" s="5">
        <f t="shared" si="1"/>
        <v>12146.110000000015</v>
      </c>
      <c r="H30" s="9">
        <v>3700</v>
      </c>
    </row>
    <row r="31" spans="1:8" x14ac:dyDescent="0.2">
      <c r="A31" s="19" t="s">
        <v>83</v>
      </c>
      <c r="B31" s="5">
        <v>20991999.98</v>
      </c>
      <c r="C31" s="5">
        <v>4671572.55</v>
      </c>
      <c r="D31" s="5">
        <f t="shared" si="0"/>
        <v>25663572.530000001</v>
      </c>
      <c r="E31" s="5">
        <v>24561147.059999999</v>
      </c>
      <c r="F31" s="5">
        <v>24561147.059999999</v>
      </c>
      <c r="G31" s="5">
        <f t="shared" si="1"/>
        <v>1102425.4700000025</v>
      </c>
      <c r="H31" s="9">
        <v>3800</v>
      </c>
    </row>
    <row r="32" spans="1:8" x14ac:dyDescent="0.2">
      <c r="A32" s="19" t="s">
        <v>18</v>
      </c>
      <c r="B32" s="5">
        <v>4972805.62</v>
      </c>
      <c r="C32" s="5">
        <v>10470571.59</v>
      </c>
      <c r="D32" s="5">
        <f t="shared" si="0"/>
        <v>15443377.210000001</v>
      </c>
      <c r="E32" s="5">
        <v>15245482.93</v>
      </c>
      <c r="F32" s="5">
        <v>15121657.539999999</v>
      </c>
      <c r="G32" s="5">
        <f t="shared" si="1"/>
        <v>197894.28000000119</v>
      </c>
      <c r="H32" s="9">
        <v>3900</v>
      </c>
    </row>
    <row r="33" spans="1:8" x14ac:dyDescent="0.2">
      <c r="A33" s="17" t="s">
        <v>124</v>
      </c>
      <c r="B33" s="13">
        <f>SUM(B34:B42)</f>
        <v>23799630.66</v>
      </c>
      <c r="C33" s="13">
        <f>SUM(C34:C42)</f>
        <v>25599904.640000001</v>
      </c>
      <c r="D33" s="13">
        <f t="shared" si="0"/>
        <v>49399535.299999997</v>
      </c>
      <c r="E33" s="13">
        <f>SUM(E34:E42)</f>
        <v>40826452.100000001</v>
      </c>
      <c r="F33" s="13">
        <f>SUM(F34:F42)</f>
        <v>40739685.060000002</v>
      </c>
      <c r="G33" s="13">
        <f t="shared" si="1"/>
        <v>8573083.1999999955</v>
      </c>
      <c r="H33" s="18">
        <v>0</v>
      </c>
    </row>
    <row r="34" spans="1:8" x14ac:dyDescent="0.2">
      <c r="A34" s="19" t="s">
        <v>84</v>
      </c>
      <c r="B34" s="5">
        <v>7801280.6600000001</v>
      </c>
      <c r="C34" s="5">
        <v>-845818.12</v>
      </c>
      <c r="D34" s="5">
        <f t="shared" si="0"/>
        <v>6955462.54</v>
      </c>
      <c r="E34" s="5">
        <v>6909032.0700000003</v>
      </c>
      <c r="F34" s="5">
        <v>6868532.0700000003</v>
      </c>
      <c r="G34" s="5">
        <f t="shared" si="1"/>
        <v>46430.469999999739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1635241.65</v>
      </c>
      <c r="D35" s="5">
        <f t="shared" si="0"/>
        <v>1635241.65</v>
      </c>
      <c r="E35" s="5">
        <v>38810.69</v>
      </c>
      <c r="F35" s="5">
        <v>38810.69</v>
      </c>
      <c r="G35" s="5">
        <f t="shared" si="1"/>
        <v>1596430.96</v>
      </c>
      <c r="H35" s="9">
        <v>4200</v>
      </c>
    </row>
    <row r="36" spans="1:8" x14ac:dyDescent="0.2">
      <c r="A36" s="19" t="s">
        <v>86</v>
      </c>
      <c r="B36" s="5">
        <v>10068350</v>
      </c>
      <c r="C36" s="5">
        <v>20206160.27</v>
      </c>
      <c r="D36" s="5">
        <f t="shared" si="0"/>
        <v>30274510.27</v>
      </c>
      <c r="E36" s="5">
        <v>23529980.879999999</v>
      </c>
      <c r="F36" s="5">
        <v>23529980.879999999</v>
      </c>
      <c r="G36" s="5">
        <f t="shared" si="1"/>
        <v>6744529.3900000006</v>
      </c>
      <c r="H36" s="9">
        <v>4300</v>
      </c>
    </row>
    <row r="37" spans="1:8" x14ac:dyDescent="0.2">
      <c r="A37" s="19" t="s">
        <v>87</v>
      </c>
      <c r="B37" s="5">
        <v>5930000</v>
      </c>
      <c r="C37" s="5">
        <v>4604320.84</v>
      </c>
      <c r="D37" s="5">
        <f t="shared" si="0"/>
        <v>10534320.84</v>
      </c>
      <c r="E37" s="5">
        <v>10348628.460000001</v>
      </c>
      <c r="F37" s="5">
        <v>10302361.42</v>
      </c>
      <c r="G37" s="5">
        <f t="shared" si="1"/>
        <v>185692.37999999896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3512500</v>
      </c>
      <c r="C43" s="13">
        <f>SUM(C44:C52)</f>
        <v>6070861.5700000003</v>
      </c>
      <c r="D43" s="13">
        <f t="shared" si="0"/>
        <v>9583361.5700000003</v>
      </c>
      <c r="E43" s="13">
        <f>SUM(E44:E52)</f>
        <v>9501070.0399999991</v>
      </c>
      <c r="F43" s="13">
        <f>SUM(F44:F52)</f>
        <v>9501070.0399999991</v>
      </c>
      <c r="G43" s="13">
        <f t="shared" si="1"/>
        <v>82291.530000001192</v>
      </c>
      <c r="H43" s="18">
        <v>0</v>
      </c>
    </row>
    <row r="44" spans="1:8" x14ac:dyDescent="0.2">
      <c r="A44" s="4" t="s">
        <v>91</v>
      </c>
      <c r="B44" s="5">
        <v>2500</v>
      </c>
      <c r="C44" s="5">
        <v>360462.17</v>
      </c>
      <c r="D44" s="5">
        <f t="shared" si="0"/>
        <v>362962.17</v>
      </c>
      <c r="E44" s="5">
        <v>319810.02</v>
      </c>
      <c r="F44" s="5">
        <v>319810.02</v>
      </c>
      <c r="G44" s="5">
        <f t="shared" si="1"/>
        <v>43152.149999999965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629368.4</v>
      </c>
      <c r="D45" s="5">
        <f t="shared" si="0"/>
        <v>629368.4</v>
      </c>
      <c r="E45" s="5">
        <v>628720</v>
      </c>
      <c r="F45" s="5">
        <v>628720</v>
      </c>
      <c r="G45" s="5">
        <f t="shared" si="1"/>
        <v>648.40000000002328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3500000</v>
      </c>
      <c r="C47" s="5">
        <v>4899231</v>
      </c>
      <c r="D47" s="5">
        <f t="shared" si="0"/>
        <v>8399231</v>
      </c>
      <c r="E47" s="5">
        <v>8398144.8599999994</v>
      </c>
      <c r="F47" s="5">
        <v>8398144.8599999994</v>
      </c>
      <c r="G47" s="5">
        <f t="shared" si="1"/>
        <v>1086.140000000596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184000</v>
      </c>
      <c r="D48" s="5">
        <f t="shared" si="0"/>
        <v>184000</v>
      </c>
      <c r="E48" s="5">
        <v>146595.17000000001</v>
      </c>
      <c r="F48" s="5">
        <v>146595.17000000001</v>
      </c>
      <c r="G48" s="5">
        <f t="shared" si="1"/>
        <v>37404.829999999987</v>
      </c>
      <c r="H48" s="9">
        <v>5500</v>
      </c>
    </row>
    <row r="49" spans="1:8" x14ac:dyDescent="0.2">
      <c r="A49" s="19" t="s">
        <v>96</v>
      </c>
      <c r="B49" s="5">
        <v>10000</v>
      </c>
      <c r="C49" s="5">
        <v>-2200</v>
      </c>
      <c r="D49" s="5">
        <f t="shared" si="0"/>
        <v>7800</v>
      </c>
      <c r="E49" s="5">
        <v>7799.99</v>
      </c>
      <c r="F49" s="5">
        <v>7799.99</v>
      </c>
      <c r="G49" s="5">
        <f t="shared" si="1"/>
        <v>1.0000000000218279E-2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43592846.950000003</v>
      </c>
      <c r="C53" s="13">
        <f>SUM(C54:C56)</f>
        <v>82789184.260000005</v>
      </c>
      <c r="D53" s="13">
        <f t="shared" si="0"/>
        <v>126382031.21000001</v>
      </c>
      <c r="E53" s="13">
        <f>SUM(E54:E56)</f>
        <v>81863766.579999998</v>
      </c>
      <c r="F53" s="13">
        <f>SUM(F54:F56)</f>
        <v>73147636.219999999</v>
      </c>
      <c r="G53" s="13">
        <f t="shared" si="1"/>
        <v>44518264.63000001</v>
      </c>
      <c r="H53" s="18">
        <v>0</v>
      </c>
    </row>
    <row r="54" spans="1:8" x14ac:dyDescent="0.2">
      <c r="A54" s="19" t="s">
        <v>100</v>
      </c>
      <c r="B54" s="5">
        <v>43592846.950000003</v>
      </c>
      <c r="C54" s="5">
        <v>65075231.450000003</v>
      </c>
      <c r="D54" s="5">
        <f t="shared" si="0"/>
        <v>108668078.40000001</v>
      </c>
      <c r="E54" s="5">
        <v>75505573.709999993</v>
      </c>
      <c r="F54" s="5">
        <v>69085441.219999999</v>
      </c>
      <c r="G54" s="5">
        <f t="shared" si="1"/>
        <v>33162504.690000013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17713952.809999999</v>
      </c>
      <c r="D55" s="5">
        <f t="shared" si="0"/>
        <v>17713952.809999999</v>
      </c>
      <c r="E55" s="5">
        <v>6358192.8700000001</v>
      </c>
      <c r="F55" s="5">
        <v>4062195</v>
      </c>
      <c r="G55" s="5">
        <f t="shared" si="1"/>
        <v>11355759.939999998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236659966.99000001</v>
      </c>
      <c r="C77" s="15">
        <f t="shared" si="4"/>
        <v>135132508.02000001</v>
      </c>
      <c r="D77" s="15">
        <f t="shared" si="4"/>
        <v>371792475.00999999</v>
      </c>
      <c r="E77" s="15">
        <f t="shared" si="4"/>
        <v>304930096.94999999</v>
      </c>
      <c r="F77" s="15">
        <f t="shared" si="4"/>
        <v>295378956.86000001</v>
      </c>
      <c r="G77" s="15">
        <f t="shared" si="4"/>
        <v>66862378.060000002</v>
      </c>
    </row>
    <row r="79" spans="1:8" x14ac:dyDescent="0.2">
      <c r="A79" s="1" t="s">
        <v>120</v>
      </c>
    </row>
    <row r="82" spans="1:4" x14ac:dyDescent="0.2">
      <c r="A82" s="48"/>
      <c r="B82" s="48"/>
      <c r="C82" s="48"/>
      <c r="D82" s="48"/>
    </row>
    <row r="83" spans="1:4" x14ac:dyDescent="0.2">
      <c r="A83" s="49" t="s">
        <v>174</v>
      </c>
      <c r="B83" s="48" t="s">
        <v>175</v>
      </c>
      <c r="C83" s="49"/>
      <c r="D83" s="50"/>
    </row>
    <row r="84" spans="1:4" x14ac:dyDescent="0.2">
      <c r="A84" s="51" t="s">
        <v>176</v>
      </c>
      <c r="B84" s="48"/>
      <c r="C84" s="51" t="s">
        <v>177</v>
      </c>
      <c r="D84" s="51"/>
    </row>
    <row r="85" spans="1:4" x14ac:dyDescent="0.2">
      <c r="A85" s="51" t="s">
        <v>178</v>
      </c>
      <c r="B85" s="48"/>
      <c r="C85" s="52" t="s">
        <v>179</v>
      </c>
      <c r="D85" s="52"/>
    </row>
    <row r="86" spans="1:4" x14ac:dyDescent="0.2">
      <c r="A86" s="48"/>
      <c r="B86" s="48"/>
      <c r="C86" s="48"/>
      <c r="D86" s="48"/>
    </row>
    <row r="87" spans="1:4" x14ac:dyDescent="0.2">
      <c r="A87" s="48"/>
      <c r="B87" s="48"/>
      <c r="C87" s="48"/>
      <c r="D87" s="48"/>
    </row>
    <row r="88" spans="1:4" x14ac:dyDescent="0.2">
      <c r="A88" s="48"/>
      <c r="B88" s="48"/>
      <c r="C88" s="48"/>
      <c r="D88" s="48"/>
    </row>
  </sheetData>
  <sheetProtection formatCells="0" formatColumns="0" formatRows="0" autoFilter="0"/>
  <mergeCells count="3">
    <mergeCell ref="A1:G1"/>
    <mergeCell ref="G2:G3"/>
    <mergeCell ref="C85:D8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activeCell="A17" sqref="A1:G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130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189086620.03999999</v>
      </c>
      <c r="C6" s="5">
        <v>45745462.189999998</v>
      </c>
      <c r="D6" s="5">
        <f>B6+C6</f>
        <v>234832082.22999999</v>
      </c>
      <c r="E6" s="5">
        <v>212664587.69999999</v>
      </c>
      <c r="F6" s="5">
        <v>211829577.97</v>
      </c>
      <c r="G6" s="5">
        <f>D6-E6</f>
        <v>22167494.530000001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47573346.950000003</v>
      </c>
      <c r="C8" s="5">
        <v>89387045.829999998</v>
      </c>
      <c r="D8" s="5">
        <f>B8+C8</f>
        <v>136960392.78</v>
      </c>
      <c r="E8" s="5">
        <v>92265509.25</v>
      </c>
      <c r="F8" s="5">
        <v>83549378.890000001</v>
      </c>
      <c r="G8" s="5">
        <f>D8-E8</f>
        <v>44694883.530000001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236659966.99000001</v>
      </c>
      <c r="C16" s="15">
        <f t="shared" si="0"/>
        <v>135132508.01999998</v>
      </c>
      <c r="D16" s="15">
        <f t="shared" si="0"/>
        <v>371792475.00999999</v>
      </c>
      <c r="E16" s="15">
        <f t="shared" si="0"/>
        <v>304930096.94999999</v>
      </c>
      <c r="F16" s="15">
        <f t="shared" si="0"/>
        <v>295378956.86000001</v>
      </c>
      <c r="G16" s="15">
        <f t="shared" si="0"/>
        <v>66862378.060000002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workbookViewId="0">
      <selection activeCell="A86" sqref="A1:H8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170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2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3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1051822.76</v>
      </c>
      <c r="C7" s="5">
        <v>-132511.19</v>
      </c>
      <c r="D7" s="5">
        <f>B7+C7</f>
        <v>919311.57000000007</v>
      </c>
      <c r="E7" s="5">
        <v>914086.06</v>
      </c>
      <c r="F7" s="5">
        <v>914086.06</v>
      </c>
      <c r="G7" s="5">
        <f>D7-E7</f>
        <v>5225.5100000000093</v>
      </c>
    </row>
    <row r="8" spans="1:7" x14ac:dyDescent="0.2">
      <c r="A8" s="22" t="s">
        <v>132</v>
      </c>
      <c r="B8" s="5">
        <v>830546.95</v>
      </c>
      <c r="C8" s="5">
        <v>-106140.81</v>
      </c>
      <c r="D8" s="5">
        <f t="shared" ref="D8:D13" si="0">B8+C8</f>
        <v>724406.1399999999</v>
      </c>
      <c r="E8" s="5">
        <v>627172.86</v>
      </c>
      <c r="F8" s="5">
        <v>627172.86</v>
      </c>
      <c r="G8" s="5">
        <f t="shared" ref="G8:G13" si="1">D8-E8</f>
        <v>97233.279999999912</v>
      </c>
    </row>
    <row r="9" spans="1:7" x14ac:dyDescent="0.2">
      <c r="A9" s="22" t="s">
        <v>133</v>
      </c>
      <c r="B9" s="5">
        <v>3729590.03</v>
      </c>
      <c r="C9" s="5">
        <v>-265085.26</v>
      </c>
      <c r="D9" s="5">
        <f t="shared" si="0"/>
        <v>3464504.7699999996</v>
      </c>
      <c r="E9" s="5">
        <v>3411393.14</v>
      </c>
      <c r="F9" s="5">
        <v>3411393.11</v>
      </c>
      <c r="G9" s="5">
        <f t="shared" si="1"/>
        <v>53111.629999999423</v>
      </c>
    </row>
    <row r="10" spans="1:7" x14ac:dyDescent="0.2">
      <c r="A10" s="22" t="s">
        <v>134</v>
      </c>
      <c r="B10" s="5">
        <v>37450532.640000001</v>
      </c>
      <c r="C10" s="5">
        <v>17033667.789999999</v>
      </c>
      <c r="D10" s="5">
        <f t="shared" si="0"/>
        <v>54484200.43</v>
      </c>
      <c r="E10" s="5">
        <v>53358623.579999998</v>
      </c>
      <c r="F10" s="5">
        <v>53312169.039999999</v>
      </c>
      <c r="G10" s="5">
        <f t="shared" si="1"/>
        <v>1125576.8500000015</v>
      </c>
    </row>
    <row r="11" spans="1:7" x14ac:dyDescent="0.2">
      <c r="A11" s="22" t="s">
        <v>135</v>
      </c>
      <c r="B11" s="5">
        <v>1257977.73</v>
      </c>
      <c r="C11" s="5">
        <v>27376.67</v>
      </c>
      <c r="D11" s="5">
        <f t="shared" si="0"/>
        <v>1285354.3999999999</v>
      </c>
      <c r="E11" s="5">
        <v>1247121.73</v>
      </c>
      <c r="F11" s="5">
        <v>1247121.72</v>
      </c>
      <c r="G11" s="5">
        <f t="shared" si="1"/>
        <v>38232.669999999925</v>
      </c>
    </row>
    <row r="12" spans="1:7" x14ac:dyDescent="0.2">
      <c r="A12" s="22" t="s">
        <v>136</v>
      </c>
      <c r="B12" s="5">
        <v>2179570.64</v>
      </c>
      <c r="C12" s="5">
        <v>-69053.740000000005</v>
      </c>
      <c r="D12" s="5">
        <f t="shared" si="0"/>
        <v>2110516.9</v>
      </c>
      <c r="E12" s="5">
        <v>1929309.06</v>
      </c>
      <c r="F12" s="5">
        <v>1929309.04</v>
      </c>
      <c r="G12" s="5">
        <f t="shared" si="1"/>
        <v>181207.83999999985</v>
      </c>
    </row>
    <row r="13" spans="1:7" x14ac:dyDescent="0.2">
      <c r="A13" s="22" t="s">
        <v>137</v>
      </c>
      <c r="B13" s="5">
        <v>3802746.87</v>
      </c>
      <c r="C13" s="5">
        <v>-235368.4</v>
      </c>
      <c r="D13" s="5">
        <f t="shared" si="0"/>
        <v>3567378.47</v>
      </c>
      <c r="E13" s="5">
        <v>3289746.18</v>
      </c>
      <c r="F13" s="5">
        <v>3289746.16</v>
      </c>
      <c r="G13" s="5">
        <f t="shared" si="1"/>
        <v>277632.29000000004</v>
      </c>
    </row>
    <row r="14" spans="1:7" x14ac:dyDescent="0.2">
      <c r="A14" s="22" t="s">
        <v>138</v>
      </c>
      <c r="B14" s="5">
        <v>2422077.4500000002</v>
      </c>
      <c r="C14" s="5">
        <v>-621539.48</v>
      </c>
      <c r="D14" s="5">
        <f t="shared" ref="D14" si="2">B14+C14</f>
        <v>1800537.9700000002</v>
      </c>
      <c r="E14" s="5">
        <v>1596421.85</v>
      </c>
      <c r="F14" s="5">
        <v>1596421.84</v>
      </c>
      <c r="G14" s="5">
        <f t="shared" ref="G14" si="3">D14-E14</f>
        <v>204116.12000000011</v>
      </c>
    </row>
    <row r="15" spans="1:7" x14ac:dyDescent="0.2">
      <c r="A15" s="22" t="s">
        <v>139</v>
      </c>
      <c r="B15" s="5">
        <v>1284247.7</v>
      </c>
      <c r="C15" s="5">
        <v>-77652.95</v>
      </c>
      <c r="D15" s="5">
        <f t="shared" ref="D15" si="4">B15+C15</f>
        <v>1206594.75</v>
      </c>
      <c r="E15" s="5">
        <v>1133309.6399999999</v>
      </c>
      <c r="F15" s="5">
        <v>1095503.6200000001</v>
      </c>
      <c r="G15" s="5">
        <f t="shared" ref="G15" si="5">D15-E15</f>
        <v>73285.110000000102</v>
      </c>
    </row>
    <row r="16" spans="1:7" x14ac:dyDescent="0.2">
      <c r="A16" s="22" t="s">
        <v>140</v>
      </c>
      <c r="B16" s="5">
        <v>1360547.61</v>
      </c>
      <c r="C16" s="5">
        <v>-403701.7</v>
      </c>
      <c r="D16" s="5">
        <f t="shared" ref="D16" si="6">B16+C16</f>
        <v>956845.91000000015</v>
      </c>
      <c r="E16" s="5">
        <v>803828.83</v>
      </c>
      <c r="F16" s="5">
        <v>803828.83</v>
      </c>
      <c r="G16" s="5">
        <f t="shared" ref="G16" si="7">D16-E16</f>
        <v>153017.08000000019</v>
      </c>
    </row>
    <row r="17" spans="1:7" x14ac:dyDescent="0.2">
      <c r="A17" s="22" t="s">
        <v>141</v>
      </c>
      <c r="B17" s="5">
        <v>52937614.990000002</v>
      </c>
      <c r="C17" s="5">
        <v>92628991.290000007</v>
      </c>
      <c r="D17" s="5">
        <f t="shared" ref="D17" si="8">B17+C17</f>
        <v>145566606.28</v>
      </c>
      <c r="E17" s="5">
        <v>98258413.560000002</v>
      </c>
      <c r="F17" s="5">
        <v>89526992.079999998</v>
      </c>
      <c r="G17" s="5">
        <f t="shared" ref="G17" si="9">D17-E17</f>
        <v>47308192.719999999</v>
      </c>
    </row>
    <row r="18" spans="1:7" x14ac:dyDescent="0.2">
      <c r="A18" s="22" t="s">
        <v>142</v>
      </c>
      <c r="B18" s="5">
        <v>1695075.18</v>
      </c>
      <c r="C18" s="5">
        <v>-189069.43</v>
      </c>
      <c r="D18" s="5">
        <f t="shared" ref="D18" si="10">B18+C18</f>
        <v>1506005.75</v>
      </c>
      <c r="E18" s="5">
        <v>1348722.04</v>
      </c>
      <c r="F18" s="5">
        <v>1348722.03</v>
      </c>
      <c r="G18" s="5">
        <f t="shared" ref="G18" si="11">D18-E18</f>
        <v>157283.70999999996</v>
      </c>
    </row>
    <row r="19" spans="1:7" x14ac:dyDescent="0.2">
      <c r="A19" s="22" t="s">
        <v>143</v>
      </c>
      <c r="B19" s="5">
        <v>12310259.619999999</v>
      </c>
      <c r="C19" s="5">
        <v>5655866.3499999996</v>
      </c>
      <c r="D19" s="5">
        <f t="shared" ref="D19" si="12">B19+C19</f>
        <v>17966125.969999999</v>
      </c>
      <c r="E19" s="5">
        <v>17303873.879999999</v>
      </c>
      <c r="F19" s="5">
        <v>17145190.98</v>
      </c>
      <c r="G19" s="5">
        <f t="shared" ref="G19" si="13">D19-E19</f>
        <v>662252.08999999985</v>
      </c>
    </row>
    <row r="20" spans="1:7" x14ac:dyDescent="0.2">
      <c r="A20" s="22" t="s">
        <v>144</v>
      </c>
      <c r="B20" s="5">
        <v>19034073.52</v>
      </c>
      <c r="C20" s="5">
        <v>1739641.55</v>
      </c>
      <c r="D20" s="5">
        <f t="shared" ref="D20" si="14">B20+C20</f>
        <v>20773715.07</v>
      </c>
      <c r="E20" s="5">
        <v>20413020.43</v>
      </c>
      <c r="F20" s="5">
        <v>20407284.399999999</v>
      </c>
      <c r="G20" s="5">
        <f t="shared" ref="G20" si="15">D20-E20</f>
        <v>360694.6400000006</v>
      </c>
    </row>
    <row r="21" spans="1:7" x14ac:dyDescent="0.2">
      <c r="A21" s="22" t="s">
        <v>145</v>
      </c>
      <c r="B21" s="5">
        <v>3312681.6</v>
      </c>
      <c r="C21" s="5">
        <v>-642638.02</v>
      </c>
      <c r="D21" s="5">
        <f t="shared" ref="D21" si="16">B21+C21</f>
        <v>2670043.58</v>
      </c>
      <c r="E21" s="5">
        <v>2233887.14</v>
      </c>
      <c r="F21" s="5">
        <v>2233887.12</v>
      </c>
      <c r="G21" s="5">
        <f t="shared" ref="G21" si="17">D21-E21</f>
        <v>436156.43999999994</v>
      </c>
    </row>
    <row r="22" spans="1:7" x14ac:dyDescent="0.2">
      <c r="A22" s="22" t="s">
        <v>146</v>
      </c>
      <c r="B22" s="5">
        <v>1053570.3999999999</v>
      </c>
      <c r="C22" s="5">
        <v>-218383.06</v>
      </c>
      <c r="D22" s="5">
        <f t="shared" ref="D22" si="18">B22+C22</f>
        <v>835187.33999999985</v>
      </c>
      <c r="E22" s="5">
        <v>649191.82999999996</v>
      </c>
      <c r="F22" s="5">
        <v>649191.82999999996</v>
      </c>
      <c r="G22" s="5">
        <f t="shared" ref="G22" si="19">D22-E22</f>
        <v>185995.50999999989</v>
      </c>
    </row>
    <row r="23" spans="1:7" x14ac:dyDescent="0.2">
      <c r="A23" s="22" t="s">
        <v>147</v>
      </c>
      <c r="B23" s="5">
        <v>1457340.5</v>
      </c>
      <c r="C23" s="5">
        <v>-406744.65</v>
      </c>
      <c r="D23" s="5">
        <f t="shared" ref="D23" si="20">B23+C23</f>
        <v>1050595.8500000001</v>
      </c>
      <c r="E23" s="5">
        <v>860800.3</v>
      </c>
      <c r="F23" s="5">
        <v>860800.3</v>
      </c>
      <c r="G23" s="5">
        <f t="shared" ref="G23" si="21">D23-E23</f>
        <v>189795.55000000005</v>
      </c>
    </row>
    <row r="24" spans="1:7" x14ac:dyDescent="0.2">
      <c r="A24" s="22" t="s">
        <v>148</v>
      </c>
      <c r="B24" s="5">
        <v>391821.84</v>
      </c>
      <c r="C24" s="5">
        <v>-47873.63</v>
      </c>
      <c r="D24" s="5">
        <f t="shared" ref="D24" si="22">B24+C24</f>
        <v>343948.21</v>
      </c>
      <c r="E24" s="5">
        <v>310071.94</v>
      </c>
      <c r="F24" s="5">
        <v>293965.53999999998</v>
      </c>
      <c r="G24" s="5">
        <f t="shared" ref="G24" si="23">D24-E24</f>
        <v>33876.270000000019</v>
      </c>
    </row>
    <row r="25" spans="1:7" x14ac:dyDescent="0.2">
      <c r="A25" s="22" t="s">
        <v>149</v>
      </c>
      <c r="B25" s="5">
        <v>16718240.91</v>
      </c>
      <c r="C25" s="5">
        <v>9564804.2100000009</v>
      </c>
      <c r="D25" s="5">
        <f t="shared" ref="D25" si="24">B25+C25</f>
        <v>26283045.120000001</v>
      </c>
      <c r="E25" s="5">
        <v>21862619.289999999</v>
      </c>
      <c r="F25" s="5">
        <v>21547977.91</v>
      </c>
      <c r="G25" s="5">
        <f t="shared" ref="G25" si="25">D25-E25</f>
        <v>4420425.8300000019</v>
      </c>
    </row>
    <row r="26" spans="1:7" x14ac:dyDescent="0.2">
      <c r="A26" s="22" t="s">
        <v>150</v>
      </c>
      <c r="B26" s="5">
        <v>581265</v>
      </c>
      <c r="C26" s="5">
        <v>-103333.51</v>
      </c>
      <c r="D26" s="5">
        <f t="shared" ref="D26" si="26">B26+C26</f>
        <v>477931.49</v>
      </c>
      <c r="E26" s="5">
        <v>439509.51</v>
      </c>
      <c r="F26" s="5">
        <v>439509.51</v>
      </c>
      <c r="G26" s="5">
        <f t="shared" ref="G26" si="27">D26-E26</f>
        <v>38421.979999999981</v>
      </c>
    </row>
    <row r="27" spans="1:7" x14ac:dyDescent="0.2">
      <c r="A27" s="22" t="s">
        <v>151</v>
      </c>
      <c r="B27" s="5">
        <v>1310718.67</v>
      </c>
      <c r="C27" s="5">
        <v>-53325.83</v>
      </c>
      <c r="D27" s="5">
        <f t="shared" ref="D27" si="28">B27+C27</f>
        <v>1257392.8399999999</v>
      </c>
      <c r="E27" s="5">
        <v>911073.29</v>
      </c>
      <c r="F27" s="5">
        <v>905273.29</v>
      </c>
      <c r="G27" s="5">
        <f t="shared" ref="G27" si="29">D27-E27</f>
        <v>346319.54999999981</v>
      </c>
    </row>
    <row r="28" spans="1:7" x14ac:dyDescent="0.2">
      <c r="A28" s="22" t="s">
        <v>152</v>
      </c>
      <c r="B28" s="5">
        <v>388904.9</v>
      </c>
      <c r="C28" s="5">
        <v>-89555.44</v>
      </c>
      <c r="D28" s="5">
        <f t="shared" ref="D28" si="30">B28+C28</f>
        <v>299349.46000000002</v>
      </c>
      <c r="E28" s="5">
        <v>273115.82</v>
      </c>
      <c r="F28" s="5">
        <v>273115.82</v>
      </c>
      <c r="G28" s="5">
        <f t="shared" ref="G28" si="31">D28-E28</f>
        <v>26233.640000000014</v>
      </c>
    </row>
    <row r="29" spans="1:7" x14ac:dyDescent="0.2">
      <c r="A29" s="22" t="s">
        <v>153</v>
      </c>
      <c r="B29" s="5">
        <v>515000</v>
      </c>
      <c r="C29" s="5">
        <v>0</v>
      </c>
      <c r="D29" s="5">
        <f t="shared" ref="D29" si="32">B29+C29</f>
        <v>515000</v>
      </c>
      <c r="E29" s="5">
        <v>476000</v>
      </c>
      <c r="F29" s="5">
        <v>435500</v>
      </c>
      <c r="G29" s="5">
        <f t="shared" ref="G29" si="33">D29-E29</f>
        <v>39000</v>
      </c>
    </row>
    <row r="30" spans="1:7" x14ac:dyDescent="0.2">
      <c r="A30" s="22" t="s">
        <v>154</v>
      </c>
      <c r="B30" s="5">
        <v>1014521.29</v>
      </c>
      <c r="C30" s="5">
        <v>-84882.92</v>
      </c>
      <c r="D30" s="5">
        <f t="shared" ref="D30" si="34">B30+C30</f>
        <v>929638.37</v>
      </c>
      <c r="E30" s="5">
        <v>858446.74</v>
      </c>
      <c r="F30" s="5">
        <v>858446.74</v>
      </c>
      <c r="G30" s="5">
        <f t="shared" ref="G30" si="35">D30-E30</f>
        <v>71191.63</v>
      </c>
    </row>
    <row r="31" spans="1:7" x14ac:dyDescent="0.2">
      <c r="A31" s="22" t="s">
        <v>155</v>
      </c>
      <c r="B31" s="5">
        <v>3273381.5</v>
      </c>
      <c r="C31" s="5">
        <v>-428449.89</v>
      </c>
      <c r="D31" s="5">
        <f t="shared" ref="D31" si="36">B31+C31</f>
        <v>2844931.61</v>
      </c>
      <c r="E31" s="5">
        <v>2585107.1800000002</v>
      </c>
      <c r="F31" s="5">
        <v>2585107.16</v>
      </c>
      <c r="G31" s="5">
        <f t="shared" ref="G31" si="37">D31-E31</f>
        <v>259824.4299999997</v>
      </c>
    </row>
    <row r="32" spans="1:7" x14ac:dyDescent="0.2">
      <c r="A32" s="22" t="s">
        <v>156</v>
      </c>
      <c r="B32" s="5">
        <v>447663.23</v>
      </c>
      <c r="C32" s="5">
        <v>-51592.65</v>
      </c>
      <c r="D32" s="5">
        <f t="shared" ref="D32" si="38">B32+C32</f>
        <v>396070.57999999996</v>
      </c>
      <c r="E32" s="5">
        <v>357081.95</v>
      </c>
      <c r="F32" s="5">
        <v>357081.95</v>
      </c>
      <c r="G32" s="5">
        <f t="shared" ref="G32" si="39">D32-E32</f>
        <v>38988.629999999946</v>
      </c>
    </row>
    <row r="33" spans="1:7" x14ac:dyDescent="0.2">
      <c r="A33" s="22" t="s">
        <v>157</v>
      </c>
      <c r="B33" s="5">
        <v>1693202.67</v>
      </c>
      <c r="C33" s="5">
        <v>473339.58</v>
      </c>
      <c r="D33" s="5">
        <f t="shared" ref="D33" si="40">B33+C33</f>
        <v>2166542.25</v>
      </c>
      <c r="E33" s="5">
        <v>2004682.42</v>
      </c>
      <c r="F33" s="5">
        <v>1988576.02</v>
      </c>
      <c r="G33" s="5">
        <f t="shared" ref="G33" si="41">D33-E33</f>
        <v>161859.83000000007</v>
      </c>
    </row>
    <row r="34" spans="1:7" x14ac:dyDescent="0.2">
      <c r="A34" s="22" t="s">
        <v>158</v>
      </c>
      <c r="B34" s="5">
        <v>820139.12</v>
      </c>
      <c r="C34" s="5">
        <v>-40758.480000000003</v>
      </c>
      <c r="D34" s="5">
        <f t="shared" ref="D34" si="42">B34+C34</f>
        <v>779380.64</v>
      </c>
      <c r="E34" s="5">
        <v>770765.73</v>
      </c>
      <c r="F34" s="5">
        <v>770765.73</v>
      </c>
      <c r="G34" s="5">
        <f t="shared" ref="G34" si="43">D34-E34</f>
        <v>8614.9100000000326</v>
      </c>
    </row>
    <row r="35" spans="1:7" x14ac:dyDescent="0.2">
      <c r="A35" s="22" t="s">
        <v>159</v>
      </c>
      <c r="B35" s="5">
        <v>2426958.39</v>
      </c>
      <c r="C35" s="5">
        <v>200397.02</v>
      </c>
      <c r="D35" s="5">
        <f t="shared" ref="D35" si="44">B35+C35</f>
        <v>2627355.41</v>
      </c>
      <c r="E35" s="5">
        <v>2465046.63</v>
      </c>
      <c r="F35" s="5">
        <v>2452007.87</v>
      </c>
      <c r="G35" s="5">
        <f t="shared" ref="G35" si="45">D35-E35</f>
        <v>162308.78000000026</v>
      </c>
    </row>
    <row r="36" spans="1:7" x14ac:dyDescent="0.2">
      <c r="A36" s="22" t="s">
        <v>160</v>
      </c>
      <c r="B36" s="5">
        <v>6284376.8700000001</v>
      </c>
      <c r="C36" s="5">
        <v>7671262.0300000003</v>
      </c>
      <c r="D36" s="5">
        <f t="shared" ref="D36" si="46">B36+C36</f>
        <v>13955638.9</v>
      </c>
      <c r="E36" s="5">
        <v>8428369.5399999991</v>
      </c>
      <c r="F36" s="5">
        <v>8415650.3300000001</v>
      </c>
      <c r="G36" s="5">
        <f t="shared" ref="G36" si="47">D36-E36</f>
        <v>5527269.3600000013</v>
      </c>
    </row>
    <row r="37" spans="1:7" x14ac:dyDescent="0.2">
      <c r="A37" s="22" t="s">
        <v>161</v>
      </c>
      <c r="B37" s="5">
        <v>6982744.2400000002</v>
      </c>
      <c r="C37" s="5">
        <v>6281725.3700000001</v>
      </c>
      <c r="D37" s="5">
        <f t="shared" ref="D37" si="48">B37+C37</f>
        <v>13264469.609999999</v>
      </c>
      <c r="E37" s="5">
        <v>11314876.15</v>
      </c>
      <c r="F37" s="5">
        <v>11314876.140000001</v>
      </c>
      <c r="G37" s="5">
        <f t="shared" ref="G37" si="49">D37-E37</f>
        <v>1949593.459999999</v>
      </c>
    </row>
    <row r="38" spans="1:7" x14ac:dyDescent="0.2">
      <c r="A38" s="22" t="s">
        <v>162</v>
      </c>
      <c r="B38" s="5">
        <v>3139358.22</v>
      </c>
      <c r="C38" s="5">
        <v>-1011339.33</v>
      </c>
      <c r="D38" s="5">
        <f t="shared" ref="D38" si="50">B38+C38</f>
        <v>2128018.89</v>
      </c>
      <c r="E38" s="5">
        <v>1739041.27</v>
      </c>
      <c r="F38" s="5">
        <v>1737426.59</v>
      </c>
      <c r="G38" s="5">
        <f t="shared" ref="G38" si="51">D38-E38</f>
        <v>388977.62000000011</v>
      </c>
    </row>
    <row r="39" spans="1:7" x14ac:dyDescent="0.2">
      <c r="A39" s="22" t="s">
        <v>163</v>
      </c>
      <c r="B39" s="5">
        <v>36648167.32</v>
      </c>
      <c r="C39" s="5">
        <v>-1217503.92</v>
      </c>
      <c r="D39" s="5">
        <f t="shared" ref="D39" si="52">B39+C39</f>
        <v>35430663.399999999</v>
      </c>
      <c r="E39" s="5">
        <v>34824757.369999997</v>
      </c>
      <c r="F39" s="5">
        <v>34702546.979999997</v>
      </c>
      <c r="G39" s="5">
        <f t="shared" ref="G39" si="53">D39-E39</f>
        <v>605906.03000000119</v>
      </c>
    </row>
    <row r="40" spans="1:7" x14ac:dyDescent="0.2">
      <c r="A40" s="22" t="s">
        <v>164</v>
      </c>
      <c r="B40" s="5">
        <v>2384299.1800000002</v>
      </c>
      <c r="C40" s="5">
        <v>535263.59</v>
      </c>
      <c r="D40" s="5">
        <f t="shared" ref="D40" si="54">B40+C40</f>
        <v>2919562.77</v>
      </c>
      <c r="E40" s="5">
        <v>2467589.34</v>
      </c>
      <c r="F40" s="5">
        <v>2457759.56</v>
      </c>
      <c r="G40" s="5">
        <f t="shared" ref="G40" si="55">D40-E40</f>
        <v>451973.43000000017</v>
      </c>
    </row>
    <row r="41" spans="1:7" x14ac:dyDescent="0.2">
      <c r="A41" s="22" t="s">
        <v>165</v>
      </c>
      <c r="B41" s="5">
        <v>2971533</v>
      </c>
      <c r="C41" s="5">
        <v>-34842.959999999999</v>
      </c>
      <c r="D41" s="5">
        <f t="shared" ref="D41" si="56">B41+C41</f>
        <v>2936690.04</v>
      </c>
      <c r="E41" s="5">
        <v>2353050.14</v>
      </c>
      <c r="F41" s="5">
        <v>2334578.2200000002</v>
      </c>
      <c r="G41" s="5">
        <f t="shared" ref="G41" si="57">D41-E41</f>
        <v>583639.89999999991</v>
      </c>
    </row>
    <row r="42" spans="1:7" x14ac:dyDescent="0.2">
      <c r="A42" s="22" t="s">
        <v>166</v>
      </c>
      <c r="B42" s="5">
        <v>357043.53</v>
      </c>
      <c r="C42" s="5">
        <v>-222409.17</v>
      </c>
      <c r="D42" s="5">
        <f t="shared" ref="D42" si="58">B42+C42</f>
        <v>134634.36000000002</v>
      </c>
      <c r="E42" s="5">
        <v>4980</v>
      </c>
      <c r="F42" s="5">
        <v>4980</v>
      </c>
      <c r="G42" s="5">
        <f t="shared" ref="G42" si="59">D42-E42</f>
        <v>129654.36000000002</v>
      </c>
    </row>
    <row r="43" spans="1:7" x14ac:dyDescent="0.2">
      <c r="A43" s="22" t="s">
        <v>167</v>
      </c>
      <c r="B43" s="5">
        <v>235612.69</v>
      </c>
      <c r="C43" s="5">
        <v>4761.24</v>
      </c>
      <c r="D43" s="5">
        <f t="shared" ref="D43" si="60">B43+C43</f>
        <v>240373.93</v>
      </c>
      <c r="E43" s="5">
        <v>219463.44</v>
      </c>
      <c r="F43" s="5">
        <v>219463.44</v>
      </c>
      <c r="G43" s="5">
        <f t="shared" ref="G43" si="61">D43-E43</f>
        <v>20910.489999999991</v>
      </c>
    </row>
    <row r="44" spans="1:7" x14ac:dyDescent="0.2">
      <c r="A44" s="22" t="s">
        <v>168</v>
      </c>
      <c r="B44" s="5">
        <v>356545.93</v>
      </c>
      <c r="C44" s="5">
        <v>6488.31</v>
      </c>
      <c r="D44" s="5">
        <f t="shared" ref="D44" si="62">B44+C44</f>
        <v>363034.24</v>
      </c>
      <c r="E44" s="5">
        <v>337068.16</v>
      </c>
      <c r="F44" s="5">
        <v>337068.16</v>
      </c>
      <c r="G44" s="5">
        <f t="shared" ref="G44" si="63">D44-E44</f>
        <v>25966.080000000016</v>
      </c>
    </row>
    <row r="45" spans="1:7" x14ac:dyDescent="0.2">
      <c r="A45" s="22" t="s">
        <v>169</v>
      </c>
      <c r="B45" s="5">
        <v>548192.30000000005</v>
      </c>
      <c r="C45" s="5">
        <v>62679.44</v>
      </c>
      <c r="D45" s="5">
        <f t="shared" ref="D45" si="64">B45+C45</f>
        <v>610871.74</v>
      </c>
      <c r="E45" s="5">
        <v>548458.93000000005</v>
      </c>
      <c r="F45" s="5">
        <v>548458.88</v>
      </c>
      <c r="G45" s="5">
        <f t="shared" ref="G45" si="65">D45-E45</f>
        <v>62412.809999999939</v>
      </c>
    </row>
    <row r="46" spans="1:7" x14ac:dyDescent="0.2">
      <c r="A46" s="22"/>
      <c r="B46" s="5"/>
      <c r="C46" s="5"/>
      <c r="D46" s="5"/>
      <c r="E46" s="5"/>
      <c r="F46" s="5"/>
      <c r="G46" s="5"/>
    </row>
    <row r="47" spans="1:7" x14ac:dyDescent="0.2">
      <c r="A47" s="11" t="s">
        <v>50</v>
      </c>
      <c r="B47" s="16">
        <f t="shared" ref="B47:G47" si="66">SUM(B7:B46)</f>
        <v>236659966.99000001</v>
      </c>
      <c r="C47" s="16">
        <f t="shared" si="66"/>
        <v>135132508.01999998</v>
      </c>
      <c r="D47" s="16">
        <f t="shared" si="66"/>
        <v>371792475.00999993</v>
      </c>
      <c r="E47" s="16">
        <f t="shared" si="66"/>
        <v>304930096.94999993</v>
      </c>
      <c r="F47" s="16">
        <f t="shared" si="66"/>
        <v>295378956.86000007</v>
      </c>
      <c r="G47" s="16">
        <f t="shared" si="66"/>
        <v>66862378.059999995</v>
      </c>
    </row>
    <row r="50" spans="1:7" ht="45" customHeight="1" x14ac:dyDescent="0.2">
      <c r="A50" s="45" t="s">
        <v>171</v>
      </c>
      <c r="B50" s="46"/>
      <c r="C50" s="46"/>
      <c r="D50" s="46"/>
      <c r="E50" s="46"/>
      <c r="F50" s="46"/>
      <c r="G50" s="47"/>
    </row>
    <row r="51" spans="1:7" ht="15" customHeight="1" x14ac:dyDescent="0.2">
      <c r="A51" s="36"/>
      <c r="B51" s="35"/>
      <c r="C51" s="35"/>
      <c r="D51" s="35"/>
      <c r="E51" s="35"/>
      <c r="F51" s="35"/>
      <c r="G51" s="37"/>
    </row>
    <row r="52" spans="1:7" x14ac:dyDescent="0.2">
      <c r="A52" s="31"/>
      <c r="B52" s="28"/>
      <c r="C52" s="29"/>
      <c r="D52" s="26" t="s">
        <v>57</v>
      </c>
      <c r="E52" s="29"/>
      <c r="F52" s="30"/>
      <c r="G52" s="42" t="s">
        <v>56</v>
      </c>
    </row>
    <row r="53" spans="1:7" ht="22.5" x14ac:dyDescent="0.2">
      <c r="A53" s="27" t="s">
        <v>51</v>
      </c>
      <c r="B53" s="2" t="s">
        <v>52</v>
      </c>
      <c r="C53" s="2" t="s">
        <v>117</v>
      </c>
      <c r="D53" s="2" t="s">
        <v>53</v>
      </c>
      <c r="E53" s="2" t="s">
        <v>54</v>
      </c>
      <c r="F53" s="2" t="s">
        <v>55</v>
      </c>
      <c r="G53" s="43"/>
    </row>
    <row r="54" spans="1:7" x14ac:dyDescent="0.2">
      <c r="A54" s="32"/>
      <c r="B54" s="3">
        <v>1</v>
      </c>
      <c r="C54" s="3">
        <v>2</v>
      </c>
      <c r="D54" s="3" t="s">
        <v>118</v>
      </c>
      <c r="E54" s="3">
        <v>4</v>
      </c>
      <c r="F54" s="3">
        <v>5</v>
      </c>
      <c r="G54" s="3" t="s">
        <v>119</v>
      </c>
    </row>
    <row r="55" spans="1:7" x14ac:dyDescent="0.2">
      <c r="A55" s="33"/>
      <c r="B55" s="34"/>
      <c r="C55" s="34"/>
      <c r="D55" s="34"/>
      <c r="E55" s="34"/>
      <c r="F55" s="34"/>
      <c r="G55" s="34"/>
    </row>
    <row r="56" spans="1:7" x14ac:dyDescent="0.2">
      <c r="A56" s="23" t="s">
        <v>8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>D56-E56</f>
        <v>0</v>
      </c>
    </row>
    <row r="57" spans="1:7" x14ac:dyDescent="0.2">
      <c r="A57" s="23" t="s">
        <v>9</v>
      </c>
      <c r="B57" s="5">
        <v>0</v>
      </c>
      <c r="C57" s="5">
        <v>0</v>
      </c>
      <c r="D57" s="5">
        <f t="shared" ref="D57:D59" si="67">B57+C57</f>
        <v>0</v>
      </c>
      <c r="E57" s="5">
        <v>0</v>
      </c>
      <c r="F57" s="5">
        <v>0</v>
      </c>
      <c r="G57" s="5">
        <f t="shared" ref="G57:G59" si="68">D57-E57</f>
        <v>0</v>
      </c>
    </row>
    <row r="58" spans="1:7" x14ac:dyDescent="0.2">
      <c r="A58" s="23" t="s">
        <v>10</v>
      </c>
      <c r="B58" s="5">
        <v>0</v>
      </c>
      <c r="C58" s="5">
        <v>0</v>
      </c>
      <c r="D58" s="5">
        <f t="shared" si="67"/>
        <v>0</v>
      </c>
      <c r="E58" s="5">
        <v>0</v>
      </c>
      <c r="F58" s="5">
        <v>0</v>
      </c>
      <c r="G58" s="5">
        <f t="shared" si="68"/>
        <v>0</v>
      </c>
    </row>
    <row r="59" spans="1:7" x14ac:dyDescent="0.2">
      <c r="A59" s="23" t="s">
        <v>121</v>
      </c>
      <c r="B59" s="5">
        <v>0</v>
      </c>
      <c r="C59" s="5">
        <v>0</v>
      </c>
      <c r="D59" s="5">
        <f t="shared" si="67"/>
        <v>0</v>
      </c>
      <c r="E59" s="5">
        <v>0</v>
      </c>
      <c r="F59" s="5">
        <v>0</v>
      </c>
      <c r="G59" s="5">
        <f t="shared" si="68"/>
        <v>0</v>
      </c>
    </row>
    <row r="60" spans="1:7" x14ac:dyDescent="0.2">
      <c r="A60" s="23"/>
      <c r="B60" s="5"/>
      <c r="C60" s="5"/>
      <c r="D60" s="5"/>
      <c r="E60" s="5"/>
      <c r="F60" s="5"/>
      <c r="G60" s="5"/>
    </row>
    <row r="61" spans="1:7" x14ac:dyDescent="0.2">
      <c r="A61" s="11" t="s">
        <v>50</v>
      </c>
      <c r="B61" s="16">
        <f t="shared" ref="B61:G61" si="69">SUM(B56:B59)</f>
        <v>0</v>
      </c>
      <c r="C61" s="16">
        <f t="shared" si="69"/>
        <v>0</v>
      </c>
      <c r="D61" s="16">
        <f t="shared" si="69"/>
        <v>0</v>
      </c>
      <c r="E61" s="16">
        <f t="shared" si="69"/>
        <v>0</v>
      </c>
      <c r="F61" s="16">
        <f t="shared" si="69"/>
        <v>0</v>
      </c>
      <c r="G61" s="16">
        <f t="shared" si="69"/>
        <v>0</v>
      </c>
    </row>
    <row r="64" spans="1:7" ht="45" customHeight="1" x14ac:dyDescent="0.2">
      <c r="A64" s="44" t="s">
        <v>172</v>
      </c>
      <c r="B64" s="40"/>
      <c r="C64" s="40"/>
      <c r="D64" s="40"/>
      <c r="E64" s="40"/>
      <c r="F64" s="40"/>
      <c r="G64" s="41"/>
    </row>
    <row r="65" spans="1:7" x14ac:dyDescent="0.2">
      <c r="A65" s="31"/>
      <c r="B65" s="28"/>
      <c r="C65" s="29"/>
      <c r="D65" s="26" t="s">
        <v>57</v>
      </c>
      <c r="E65" s="29"/>
      <c r="F65" s="30"/>
      <c r="G65" s="42" t="s">
        <v>56</v>
      </c>
    </row>
    <row r="66" spans="1:7" ht="22.5" x14ac:dyDescent="0.2">
      <c r="A66" s="27" t="s">
        <v>51</v>
      </c>
      <c r="B66" s="2" t="s">
        <v>52</v>
      </c>
      <c r="C66" s="2" t="s">
        <v>117</v>
      </c>
      <c r="D66" s="2" t="s">
        <v>53</v>
      </c>
      <c r="E66" s="2" t="s">
        <v>54</v>
      </c>
      <c r="F66" s="2" t="s">
        <v>55</v>
      </c>
      <c r="G66" s="43"/>
    </row>
    <row r="67" spans="1:7" x14ac:dyDescent="0.2">
      <c r="A67" s="32"/>
      <c r="B67" s="3">
        <v>1</v>
      </c>
      <c r="C67" s="3">
        <v>2</v>
      </c>
      <c r="D67" s="3" t="s">
        <v>118</v>
      </c>
      <c r="E67" s="3">
        <v>4</v>
      </c>
      <c r="F67" s="3">
        <v>5</v>
      </c>
      <c r="G67" s="3" t="s">
        <v>119</v>
      </c>
    </row>
    <row r="68" spans="1:7" x14ac:dyDescent="0.2">
      <c r="A68" s="33"/>
      <c r="B68" s="34"/>
      <c r="C68" s="34"/>
      <c r="D68" s="34"/>
      <c r="E68" s="34"/>
      <c r="F68" s="34"/>
      <c r="G68" s="34"/>
    </row>
    <row r="69" spans="1:7" x14ac:dyDescent="0.2">
      <c r="A69" s="24" t="s">
        <v>12</v>
      </c>
      <c r="B69" s="5">
        <v>7801280.6600000001</v>
      </c>
      <c r="C69" s="5">
        <v>845818.12</v>
      </c>
      <c r="D69" s="5">
        <f t="shared" ref="D69:D81" si="70">B69+C69</f>
        <v>8647098.7799999993</v>
      </c>
      <c r="E69" s="5">
        <v>6909032.0700000003</v>
      </c>
      <c r="F69" s="5">
        <v>6868532.0700000003</v>
      </c>
      <c r="G69" s="5">
        <f t="shared" ref="G69:G81" si="71">D69-E69</f>
        <v>1738066.709999999</v>
      </c>
    </row>
    <row r="70" spans="1:7" x14ac:dyDescent="0.2">
      <c r="A70" s="24"/>
      <c r="B70" s="5"/>
      <c r="C70" s="5"/>
      <c r="D70" s="5"/>
      <c r="E70" s="5"/>
      <c r="F70" s="5"/>
      <c r="G70" s="5"/>
    </row>
    <row r="71" spans="1:7" x14ac:dyDescent="0.2">
      <c r="A71" s="24" t="s">
        <v>11</v>
      </c>
      <c r="B71" s="5">
        <v>0</v>
      </c>
      <c r="C71" s="5">
        <v>0</v>
      </c>
      <c r="D71" s="5">
        <f t="shared" si="70"/>
        <v>0</v>
      </c>
      <c r="E71" s="5">
        <v>0</v>
      </c>
      <c r="F71" s="5">
        <v>0</v>
      </c>
      <c r="G71" s="5">
        <f t="shared" si="71"/>
        <v>0</v>
      </c>
    </row>
    <row r="72" spans="1:7" x14ac:dyDescent="0.2">
      <c r="A72" s="24"/>
      <c r="B72" s="5"/>
      <c r="C72" s="5"/>
      <c r="D72" s="5"/>
      <c r="E72" s="5"/>
      <c r="F72" s="5"/>
      <c r="G72" s="5"/>
    </row>
    <row r="73" spans="1:7" x14ac:dyDescent="0.2">
      <c r="A73" s="24" t="s">
        <v>13</v>
      </c>
      <c r="B73" s="5">
        <v>0</v>
      </c>
      <c r="C73" s="5">
        <v>0</v>
      </c>
      <c r="D73" s="5">
        <f t="shared" si="70"/>
        <v>0</v>
      </c>
      <c r="E73" s="5">
        <v>0</v>
      </c>
      <c r="F73" s="5">
        <v>0</v>
      </c>
      <c r="G73" s="5">
        <f t="shared" si="71"/>
        <v>0</v>
      </c>
    </row>
    <row r="74" spans="1:7" x14ac:dyDescent="0.2">
      <c r="A74" s="24"/>
      <c r="B74" s="5"/>
      <c r="C74" s="5"/>
      <c r="D74" s="5"/>
      <c r="E74" s="5"/>
      <c r="F74" s="5"/>
      <c r="G74" s="5"/>
    </row>
    <row r="75" spans="1:7" x14ac:dyDescent="0.2">
      <c r="A75" s="24" t="s">
        <v>25</v>
      </c>
      <c r="B75" s="5">
        <v>0</v>
      </c>
      <c r="C75" s="5">
        <v>0</v>
      </c>
      <c r="D75" s="5">
        <f t="shared" si="70"/>
        <v>0</v>
      </c>
      <c r="E75" s="5">
        <v>0</v>
      </c>
      <c r="F75" s="5">
        <v>0</v>
      </c>
      <c r="G75" s="5">
        <f t="shared" si="71"/>
        <v>0</v>
      </c>
    </row>
    <row r="76" spans="1:7" x14ac:dyDescent="0.2">
      <c r="A76" s="24"/>
      <c r="B76" s="5"/>
      <c r="C76" s="5"/>
      <c r="D76" s="5"/>
      <c r="E76" s="5"/>
      <c r="F76" s="5"/>
      <c r="G76" s="5"/>
    </row>
    <row r="77" spans="1:7" ht="22.5" x14ac:dyDescent="0.2">
      <c r="A77" s="24" t="s">
        <v>26</v>
      </c>
      <c r="B77" s="5">
        <v>0</v>
      </c>
      <c r="C77" s="5">
        <v>0</v>
      </c>
      <c r="D77" s="5">
        <f t="shared" si="70"/>
        <v>0</v>
      </c>
      <c r="E77" s="5">
        <v>0</v>
      </c>
      <c r="F77" s="5">
        <v>0</v>
      </c>
      <c r="G77" s="5">
        <f t="shared" si="71"/>
        <v>0</v>
      </c>
    </row>
    <row r="78" spans="1:7" x14ac:dyDescent="0.2">
      <c r="A78" s="24"/>
      <c r="B78" s="5"/>
      <c r="C78" s="5"/>
      <c r="D78" s="5"/>
      <c r="E78" s="5"/>
      <c r="F78" s="5"/>
      <c r="G78" s="5"/>
    </row>
    <row r="79" spans="1:7" x14ac:dyDescent="0.2">
      <c r="A79" s="24" t="s">
        <v>128</v>
      </c>
      <c r="B79" s="5">
        <v>0</v>
      </c>
      <c r="C79" s="5">
        <v>0</v>
      </c>
      <c r="D79" s="5">
        <f t="shared" si="70"/>
        <v>0</v>
      </c>
      <c r="E79" s="5">
        <v>0</v>
      </c>
      <c r="F79" s="5">
        <v>0</v>
      </c>
      <c r="G79" s="5">
        <f t="shared" si="71"/>
        <v>0</v>
      </c>
    </row>
    <row r="80" spans="1:7" x14ac:dyDescent="0.2">
      <c r="A80" s="24"/>
      <c r="B80" s="5"/>
      <c r="C80" s="5"/>
      <c r="D80" s="5"/>
      <c r="E80" s="5"/>
      <c r="F80" s="5"/>
      <c r="G80" s="5"/>
    </row>
    <row r="81" spans="1:7" x14ac:dyDescent="0.2">
      <c r="A81" s="24" t="s">
        <v>14</v>
      </c>
      <c r="B81" s="5">
        <v>0</v>
      </c>
      <c r="C81" s="5">
        <v>0</v>
      </c>
      <c r="D81" s="5">
        <f t="shared" si="70"/>
        <v>0</v>
      </c>
      <c r="E81" s="5">
        <v>0</v>
      </c>
      <c r="F81" s="5">
        <v>0</v>
      </c>
      <c r="G81" s="5">
        <f t="shared" si="71"/>
        <v>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11" t="s">
        <v>50</v>
      </c>
      <c r="B83" s="16">
        <f t="shared" ref="B83:G83" si="72">SUM(B69:B81)</f>
        <v>7801280.6600000001</v>
      </c>
      <c r="C83" s="16">
        <f t="shared" si="72"/>
        <v>845818.12</v>
      </c>
      <c r="D83" s="16">
        <f t="shared" si="72"/>
        <v>8647098.7799999993</v>
      </c>
      <c r="E83" s="16">
        <f t="shared" si="72"/>
        <v>6909032.0700000003</v>
      </c>
      <c r="F83" s="16">
        <f t="shared" si="72"/>
        <v>6868532.0700000003</v>
      </c>
      <c r="G83" s="16">
        <f t="shared" si="72"/>
        <v>1738066.709999999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50:G50"/>
    <mergeCell ref="G65:G66"/>
    <mergeCell ref="G52:G53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topLeftCell="A4" workbookViewId="0">
      <selection activeCell="A46" sqref="A1:H4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173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120304179.15999998</v>
      </c>
      <c r="C6" s="13">
        <f t="shared" si="0"/>
        <v>21645302.719999999</v>
      </c>
      <c r="D6" s="13">
        <f t="shared" si="0"/>
        <v>141949481.88</v>
      </c>
      <c r="E6" s="13">
        <f t="shared" si="0"/>
        <v>133489062.67999999</v>
      </c>
      <c r="F6" s="13">
        <f t="shared" si="0"/>
        <v>132960535.56000002</v>
      </c>
      <c r="G6" s="13">
        <f t="shared" si="0"/>
        <v>8460419.1999999974</v>
      </c>
    </row>
    <row r="7" spans="1:7" x14ac:dyDescent="0.2">
      <c r="A7" s="25" t="s">
        <v>40</v>
      </c>
      <c r="B7" s="5">
        <v>4560136.9800000004</v>
      </c>
      <c r="C7" s="5">
        <v>-371226.07</v>
      </c>
      <c r="D7" s="5">
        <f>B7+C7</f>
        <v>4188910.9100000006</v>
      </c>
      <c r="E7" s="5">
        <v>4038566</v>
      </c>
      <c r="F7" s="5">
        <v>4038565.97</v>
      </c>
      <c r="G7" s="5">
        <f>D7-E7</f>
        <v>150344.91000000061</v>
      </c>
    </row>
    <row r="8" spans="1:7" x14ac:dyDescent="0.2">
      <c r="A8" s="25" t="s">
        <v>16</v>
      </c>
      <c r="B8" s="5">
        <v>937810.93</v>
      </c>
      <c r="C8" s="5">
        <v>-96845.2</v>
      </c>
      <c r="D8" s="5">
        <f t="shared" ref="D8:D14" si="1">B8+C8</f>
        <v>840965.7300000001</v>
      </c>
      <c r="E8" s="5">
        <v>776577.67</v>
      </c>
      <c r="F8" s="5">
        <v>776577.67</v>
      </c>
      <c r="G8" s="5">
        <f t="shared" ref="G8:G14" si="2">D8-E8</f>
        <v>64388.060000000056</v>
      </c>
    </row>
    <row r="9" spans="1:7" x14ac:dyDescent="0.2">
      <c r="A9" s="25" t="s">
        <v>122</v>
      </c>
      <c r="B9" s="5">
        <v>47588354.170000002</v>
      </c>
      <c r="C9" s="5">
        <v>15942445.02</v>
      </c>
      <c r="D9" s="5">
        <f t="shared" si="1"/>
        <v>63530799.189999998</v>
      </c>
      <c r="E9" s="5">
        <v>61696523.18</v>
      </c>
      <c r="F9" s="5">
        <v>61650068.590000004</v>
      </c>
      <c r="G9" s="5">
        <f t="shared" si="2"/>
        <v>1834276.0099999979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7509072.0199999996</v>
      </c>
      <c r="C11" s="5">
        <v>-934560.83</v>
      </c>
      <c r="D11" s="5">
        <f t="shared" si="1"/>
        <v>6574511.1899999995</v>
      </c>
      <c r="E11" s="5">
        <v>6019477.6699999999</v>
      </c>
      <c r="F11" s="5">
        <v>5981671.6200000001</v>
      </c>
      <c r="G11" s="5">
        <f t="shared" si="2"/>
        <v>555033.51999999955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39787525.539999999</v>
      </c>
      <c r="C13" s="5">
        <v>-2228843.25</v>
      </c>
      <c r="D13" s="5">
        <f t="shared" si="1"/>
        <v>37558682.289999999</v>
      </c>
      <c r="E13" s="5">
        <v>36563798.640000001</v>
      </c>
      <c r="F13" s="5">
        <v>36439973.57</v>
      </c>
      <c r="G13" s="5">
        <f t="shared" si="2"/>
        <v>994883.64999999851</v>
      </c>
    </row>
    <row r="14" spans="1:7" x14ac:dyDescent="0.2">
      <c r="A14" s="25" t="s">
        <v>18</v>
      </c>
      <c r="B14" s="5">
        <v>19921279.52</v>
      </c>
      <c r="C14" s="5">
        <v>9334333.0500000007</v>
      </c>
      <c r="D14" s="5">
        <f t="shared" si="1"/>
        <v>29255612.57</v>
      </c>
      <c r="E14" s="5">
        <v>24394119.52</v>
      </c>
      <c r="F14" s="5">
        <v>24073678.140000001</v>
      </c>
      <c r="G14" s="5">
        <f t="shared" si="2"/>
        <v>4861493.0500000007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100704367.53999999</v>
      </c>
      <c r="C16" s="13">
        <f t="shared" si="3"/>
        <v>98998954.310000002</v>
      </c>
      <c r="D16" s="13">
        <f t="shared" si="3"/>
        <v>199703321.85000002</v>
      </c>
      <c r="E16" s="13">
        <f t="shared" si="3"/>
        <v>149230199.24000001</v>
      </c>
      <c r="F16" s="13">
        <f t="shared" si="3"/>
        <v>140230135.26999998</v>
      </c>
      <c r="G16" s="13">
        <f t="shared" si="3"/>
        <v>50473122.609999999</v>
      </c>
    </row>
    <row r="17" spans="1:7" x14ac:dyDescent="0.2">
      <c r="A17" s="25" t="s">
        <v>42</v>
      </c>
      <c r="B17" s="5">
        <v>3312681.6</v>
      </c>
      <c r="C17" s="5">
        <v>5851056.2800000003</v>
      </c>
      <c r="D17" s="5">
        <f>B17+C17</f>
        <v>9163737.8800000008</v>
      </c>
      <c r="E17" s="5">
        <v>7223579.2999999998</v>
      </c>
      <c r="F17" s="5">
        <v>4927581.4000000004</v>
      </c>
      <c r="G17" s="5">
        <f t="shared" ref="G17:G23" si="4">D17-E17</f>
        <v>1940158.580000001</v>
      </c>
    </row>
    <row r="18" spans="1:7" x14ac:dyDescent="0.2">
      <c r="A18" s="25" t="s">
        <v>27</v>
      </c>
      <c r="B18" s="5">
        <v>91491714.439999998</v>
      </c>
      <c r="C18" s="5">
        <v>84848428.620000005</v>
      </c>
      <c r="D18" s="5">
        <f t="shared" ref="D18:D23" si="5">B18+C18</f>
        <v>176340143.06</v>
      </c>
      <c r="E18" s="5">
        <v>134881640.12</v>
      </c>
      <c r="F18" s="5">
        <v>128212152.42</v>
      </c>
      <c r="G18" s="5">
        <f t="shared" si="4"/>
        <v>41458502.939999998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4664735.67</v>
      </c>
      <c r="C20" s="5">
        <v>7853736.3499999996</v>
      </c>
      <c r="D20" s="5">
        <f t="shared" si="5"/>
        <v>12518472.02</v>
      </c>
      <c r="E20" s="5">
        <v>5640278.0999999996</v>
      </c>
      <c r="F20" s="5">
        <v>5605699.7800000003</v>
      </c>
      <c r="G20" s="5">
        <f t="shared" si="4"/>
        <v>6878193.9199999999</v>
      </c>
    </row>
    <row r="21" spans="1:7" x14ac:dyDescent="0.2">
      <c r="A21" s="25" t="s">
        <v>44</v>
      </c>
      <c r="B21" s="5">
        <v>250000</v>
      </c>
      <c r="C21" s="5">
        <v>385462.79</v>
      </c>
      <c r="D21" s="5">
        <f t="shared" si="5"/>
        <v>635462.79</v>
      </c>
      <c r="E21" s="5">
        <v>635462.79</v>
      </c>
      <c r="F21" s="5">
        <v>635462.79</v>
      </c>
      <c r="G21" s="5">
        <f t="shared" si="4"/>
        <v>0</v>
      </c>
    </row>
    <row r="22" spans="1:7" x14ac:dyDescent="0.2">
      <c r="A22" s="25" t="s">
        <v>45</v>
      </c>
      <c r="B22" s="5">
        <v>437043.53</v>
      </c>
      <c r="C22" s="5">
        <v>-2409.17</v>
      </c>
      <c r="D22" s="5">
        <f t="shared" si="5"/>
        <v>434634.36000000004</v>
      </c>
      <c r="E22" s="5">
        <v>300780</v>
      </c>
      <c r="F22" s="5">
        <v>300780</v>
      </c>
      <c r="G22" s="5">
        <f t="shared" si="4"/>
        <v>133854.36000000004</v>
      </c>
    </row>
    <row r="23" spans="1:7" x14ac:dyDescent="0.2">
      <c r="A23" s="25" t="s">
        <v>4</v>
      </c>
      <c r="B23" s="5">
        <v>548192.30000000005</v>
      </c>
      <c r="C23" s="5">
        <v>62679.44</v>
      </c>
      <c r="D23" s="5">
        <f t="shared" si="5"/>
        <v>610871.74</v>
      </c>
      <c r="E23" s="5">
        <v>548458.93000000005</v>
      </c>
      <c r="F23" s="5">
        <v>548458.88</v>
      </c>
      <c r="G23" s="5">
        <f t="shared" si="4"/>
        <v>62412.809999999939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15651420.289999999</v>
      </c>
      <c r="C25" s="13">
        <f t="shared" si="6"/>
        <v>14488250.99</v>
      </c>
      <c r="D25" s="13">
        <f t="shared" si="6"/>
        <v>30139671.279999997</v>
      </c>
      <c r="E25" s="13">
        <f t="shared" si="6"/>
        <v>22210835.030000001</v>
      </c>
      <c r="F25" s="13">
        <f t="shared" si="6"/>
        <v>22188286.029999997</v>
      </c>
      <c r="G25" s="13">
        <f t="shared" si="6"/>
        <v>7928836.2499999963</v>
      </c>
    </row>
    <row r="26" spans="1:7" x14ac:dyDescent="0.2">
      <c r="A26" s="25" t="s">
        <v>28</v>
      </c>
      <c r="B26" s="5">
        <v>2384299.1800000002</v>
      </c>
      <c r="C26" s="5">
        <v>535263.59</v>
      </c>
      <c r="D26" s="5">
        <f>B26+C26</f>
        <v>2919562.77</v>
      </c>
      <c r="E26" s="5">
        <v>2467589.34</v>
      </c>
      <c r="F26" s="5">
        <v>2457759.56</v>
      </c>
      <c r="G26" s="5">
        <f t="shared" ref="G26:G34" si="7">D26-E26</f>
        <v>451973.43000000017</v>
      </c>
    </row>
    <row r="27" spans="1:7" x14ac:dyDescent="0.2">
      <c r="A27" s="25" t="s">
        <v>23</v>
      </c>
      <c r="B27" s="5">
        <v>13267121.109999999</v>
      </c>
      <c r="C27" s="5">
        <v>13952987.4</v>
      </c>
      <c r="D27" s="5">
        <f t="shared" ref="D27:D34" si="8">B27+C27</f>
        <v>27220108.509999998</v>
      </c>
      <c r="E27" s="5">
        <v>19743245.690000001</v>
      </c>
      <c r="F27" s="5">
        <v>19730526.469999999</v>
      </c>
      <c r="G27" s="5">
        <f t="shared" si="7"/>
        <v>7476862.8199999966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236659966.98999995</v>
      </c>
      <c r="C42" s="16">
        <f t="shared" si="12"/>
        <v>135132508.01999998</v>
      </c>
      <c r="D42" s="16">
        <f t="shared" si="12"/>
        <v>371792475.00999999</v>
      </c>
      <c r="E42" s="16">
        <f t="shared" si="12"/>
        <v>304930096.94999999</v>
      </c>
      <c r="F42" s="16">
        <f t="shared" si="12"/>
        <v>295378956.86000001</v>
      </c>
      <c r="G42" s="16">
        <f t="shared" si="12"/>
        <v>66862378.059999995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2025-01-31T18:17:48Z</cp:lastPrinted>
  <dcterms:created xsi:type="dcterms:W3CDTF">2014-02-10T03:37:14Z</dcterms:created>
  <dcterms:modified xsi:type="dcterms:W3CDTF">2025-01-31T18:19:02Z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