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ENTA PUBLICA 4 TRIMESTRE 2025\"/>
    </mc:Choice>
  </mc:AlternateContent>
  <xr:revisionPtr revIDLastSave="0" documentId="8_{34F394F0-B377-4AE8-B0F1-F0958890658B}" xr6:coauthVersionLast="47" xr6:coauthVersionMax="47" xr10:uidLastSave="{00000000-0000-0000-0000-000000000000}"/>
  <bookViews>
    <workbookView xWindow="-120" yWindow="-120" windowWidth="20730" windowHeight="11040" firstSheet="7" activeTab="11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0" l="1"/>
  <c r="G28" i="20"/>
  <c r="G21" i="20"/>
  <c r="G6" i="20"/>
  <c r="G31" i="20" s="1"/>
  <c r="F75" i="6" l="1"/>
  <c r="F67" i="6"/>
  <c r="F59" i="6"/>
  <c r="F54" i="6"/>
  <c r="F45" i="6"/>
  <c r="F65" i="6" s="1"/>
  <c r="F70" i="6" s="1"/>
  <c r="C75" i="6"/>
  <c r="C67" i="6"/>
  <c r="C59" i="6"/>
  <c r="C54" i="6"/>
  <c r="C45" i="6"/>
  <c r="C65" i="6" s="1"/>
  <c r="C70" i="6" s="1"/>
  <c r="A4" i="5" l="1"/>
  <c r="D17" i="5"/>
  <c r="D13" i="5"/>
  <c r="D11" i="5"/>
  <c r="D8" i="5"/>
  <c r="D21" i="5" s="1"/>
  <c r="D23" i="5" s="1"/>
  <c r="D25" i="5" s="1"/>
  <c r="C17" i="5"/>
  <c r="C13" i="5"/>
  <c r="C11" i="5"/>
  <c r="C8" i="5"/>
  <c r="C21" i="5" s="1"/>
  <c r="C23" i="5" s="1"/>
  <c r="C25" i="5" s="1"/>
  <c r="F22" i="3" l="1"/>
  <c r="F23" i="3"/>
  <c r="F24" i="3"/>
  <c r="F25" i="3"/>
  <c r="F28" i="3"/>
  <c r="F29" i="3"/>
  <c r="F30" i="3"/>
  <c r="F20" i="3"/>
  <c r="F27" i="3" l="1"/>
  <c r="F75" i="2" l="1"/>
  <c r="E75" i="2"/>
  <c r="F68" i="2"/>
  <c r="E68" i="2"/>
  <c r="F63" i="2"/>
  <c r="F79" i="2" s="1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F59" i="2" s="1"/>
  <c r="F81" i="2" s="1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C41" i="3" l="1"/>
  <c r="B41" i="3"/>
  <c r="F41" i="3"/>
  <c r="E41" i="3"/>
  <c r="D41" i="3"/>
  <c r="A2" i="25" l="1"/>
  <c r="A2" i="22"/>
  <c r="A2" i="20"/>
  <c r="A2" i="19"/>
  <c r="E7" i="16"/>
  <c r="D7" i="16"/>
  <c r="C7" i="16"/>
  <c r="B7" i="16"/>
  <c r="E21" i="16"/>
  <c r="D21" i="16"/>
  <c r="C21" i="16"/>
  <c r="B21" i="16"/>
  <c r="E28" i="16"/>
  <c r="D28" i="16"/>
  <c r="C28" i="16"/>
  <c r="B28" i="16"/>
  <c r="A2" i="16"/>
  <c r="E31" i="16" l="1"/>
  <c r="B31" i="16"/>
  <c r="C31" i="16"/>
  <c r="D31" i="16"/>
  <c r="A5" i="10"/>
  <c r="A5" i="9"/>
  <c r="A5" i="8"/>
  <c r="A5" i="7"/>
  <c r="A4" i="3"/>
  <c r="A2" i="15"/>
  <c r="A2" i="14" l="1"/>
  <c r="A2" i="13"/>
  <c r="A2" i="12"/>
  <c r="A2" i="11"/>
  <c r="A2" i="10"/>
  <c r="A2" i="9"/>
  <c r="A2" i="8"/>
  <c r="A2" i="7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<sst xmlns="http://schemas.openxmlformats.org/spreadsheetml/2006/main" count="1059" uniqueCount="650">
  <si>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</si>
  <si>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</si>
  <si>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</si>
  <si>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</si>
  <si>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</si>
  <si>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</si>
  <si>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</si>
  <si>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</si>
  <si>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</si>
  <si>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</si>
  <si>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</si>
  <si>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</si>
  <si>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</si>
  <si>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</si>
  <si>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</si>
  <si>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</si>
  <si>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</si>
  <si>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</si>
  <si>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</si>
  <si>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</si>
  <si>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</si>
  <si>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</si>
  <si>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</si>
  <si>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</si>
  <si>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</si>
  <si>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</si>
  <si>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</si>
  <si>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</si>
  <si>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</si>
  <si>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</si>
  <si>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</si>
  <si>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</si>
  <si>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</si>
  <si>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</si>
  <si>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</si>
  <si>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</si>
  <si>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</si>
  <si>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</si>
  <si>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</si>
  <si>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</si>
  <si>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</si>
  <si>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</si>
  <si>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</si>
  <si>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</si>
  <si>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</si>
  <si>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</si>
  <si>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</si>
  <si>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</si>
  <si>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</si>
  <si>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</si>
  <si>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</si>
  <si>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</si>
  <si>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</si>
  <si>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</si>
  <si>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</si>
  <si>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</si>
  <si>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</si>
  <si>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</si>
  <si>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</si>
  <si>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</si>
  <si>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</si>
  <si>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</si>
  <si>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</si>
  <si>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</si>
  <si>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</si>
  <si>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</si>
  <si>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</si>
  <si>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</si>
  <si>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</si>
  <si>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</si>
  <si>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</si>
  <si>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</si>
  <si>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</si>
  <si>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</si>
  <si>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</si>
  <si>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</si>
  <si>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</si>
  <si>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</si>
  <si>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</si>
  <si>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</si>
  <si>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</si>
  <si>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</si>
  <si>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</si>
  <si>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</si>
  <si>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</si>
  <si>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</si>
  <si>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</si>
  <si>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</si>
  <si>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</si>
  <si>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</si>
  <si>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</si>
  <si>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</si>
  <si>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</si>
  <si>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</si>
  <si>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</si>
  <si>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</si>
  <si>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</si>
  <si>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</si>
  <si>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</si>
  <si>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</si>
  <si>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</si>
  <si>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</si>
  <si>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</si>
  <si>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</si>
  <si>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</si>
  <si>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</si>
  <si>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</si>
  <si>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</si>
  <si>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</si>
  <si>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</si>
  <si>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</si>
  <si>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</si>
  <si>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</si>
  <si>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</si>
  <si>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</si>
  <si>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</si>
  <si>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</si>
  <si>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</si>
  <si>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</si>
  <si>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</si>
  <si>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</si>
  <si>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</si>
  <si>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</si>
  <si>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</si>
  <si>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</si>
  <si>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</si>
  <si>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</si>
  <si>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</si>
  <si>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</si>
  <si>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</si>
  <si>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</si>
  <si>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</si>
  <si>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</si>
  <si>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</si>
  <si>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</si>
  <si>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</si>
  <si>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</si>
  <si>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</si>
  <si>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</si>
  <si>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</si>
  <si>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</si>
  <si>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</si>
  <si>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</si>
  <si>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</si>
  <si>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</si>
  <si>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</si>
  <si>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</si>
  <si>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</si>
  <si>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</si>
  <si>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</si>
  <si>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</si>
  <si>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</si>
  <si>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</si>
  <si>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</si>
  <si>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</si>
  <si>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</si>
  <si>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</si>
  <si>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</si>
  <si>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</si>
  <si>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</si>
  <si>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</si>
  <si>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</si>
  <si>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</si>
  <si>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</si>
  <si>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</si>
  <si>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</si>
  <si>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</si>
  <si>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</si>
  <si>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</si>
  <si>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</si>
  <si>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</si>
  <si>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</si>
  <si>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</si>
  <si>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</si>
  <si>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</si>
  <si>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</si>
  <si>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</si>
  <si>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</si>
  <si>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</si>
  <si>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</si>
  <si>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</si>
  <si>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</si>
  <si>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</si>
  <si>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</si>
  <si>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</si>
  <si>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</si>
  <si>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</si>
  <si>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</si>
  <si>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</si>
  <si>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</si>
  <si>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</si>
  <si>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</si>
  <si>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</si>
  <si>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</si>
  <si>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</si>
  <si>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</si>
  <si>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</si>
  <si>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</si>
  <si>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</si>
  <si>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</si>
  <si>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</si>
  <si>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</si>
  <si>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</si>
  <si>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</si>
  <si>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</si>
  <si>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</si>
  <si>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</si>
  <si>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</si>
  <si>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</si>
  <si>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</si>
  <si>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</si>
  <si>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</si>
  <si>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</si>
  <si>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</si>
  <si>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</si>
  <si>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</si>
  <si>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</si>
  <si>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</si>
  <si>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</si>
  <si>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</si>
  <si>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</si>
  <si>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</si>
  <si>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</si>
  <si>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</si>
  <si>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</si>
  <si>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</si>
  <si>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</si>
  <si>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</si>
  <si>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</si>
  <si>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</si>
  <si>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</si>
  <si>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</si>
  <si>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</si>
  <si>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</si>
  <si>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</si>
  <si>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</si>
  <si>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</si>
  <si>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</si>
  <si>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</si>
  <si>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</si>
  <si>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</si>
  <si>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</si>
  <si>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</si>
  <si>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</si>
  <si>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</si>
  <si>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</si>
  <si>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</si>
  <si>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</si>
  <si>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</si>
  <si>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</si>
  <si>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</si>
  <si>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</si>
  <si>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</si>
  <si>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</si>
  <si>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</si>
  <si>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</si>
  <si>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</si>
  <si>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</si>
  <si>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</si>
  <si>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</si>
  <si>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</si>
  <si>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</si>
  <si>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</si>
  <si>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</si>
  <si>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</si>
  <si>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</si>
  <si>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</si>
  <si>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</si>
  <si>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</si>
  <si>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</si>
  <si>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</si>
  <si>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</si>
  <si>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</si>
  <si>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</si>
  <si>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</si>
  <si>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</si>
  <si>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</si>
  <si>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</si>
  <si>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</si>
  <si>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</si>
  <si>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</si>
  <si>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</si>
  <si>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</si>
  <si>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</si>
  <si>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</si>
  <si>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</si>
  <si>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</si>
  <si>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</si>
  <si>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</si>
  <si>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</si>
  <si>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</si>
  <si>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</si>
  <si>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</si>
  <si>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</si>
  <si>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</si>
  <si>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</si>
  <si>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</si>
  <si>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</si>
  <si>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</si>
  <si>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</si>
  <si>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</si>
  <si>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</si>
  <si>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</si>
  <si>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</si>
  <si>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</si>
  <si>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</si>
  <si>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</si>
  <si>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</si>
  <si>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</si>
  <si>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</si>
  <si>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</si>
  <si>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</si>
  <si>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</si>
  <si>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</si>
  <si>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</si>
  <si>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</si>
  <si>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</si>
  <si>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</si>
  <si>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</si>
  <si>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</si>
  <si>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</si>
  <si>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</si>
  <si>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</si>
  <si>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</si>
  <si>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</si>
  <si>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</si>
  <si>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</si>
  <si>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</si>
  <si>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</si>
  <si>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</si>
  <si>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</si>
  <si>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</si>
  <si>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</si>
  <si>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</si>
  <si>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</si>
  <si>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</si>
  <si>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</si>
  <si>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</si>
  <si>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</si>
  <si>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</si>
  <si>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</si>
  <si>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</si>
  <si>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</si>
  <si>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</si>
  <si>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</si>
  <si>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</si>
  <si>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</si>
  <si>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</si>
  <si>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</si>
  <si>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</si>
  <si>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</si>
  <si>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</si>
  <si>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</si>
  <si>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</si>
  <si>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</si>
  <si>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</si>
  <si>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</si>
  <si>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</si>
  <si>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</si>
  <si>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</si>
  <si>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</si>
  <si>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</si>
  <si>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</si>
  <si>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</si>
  <si>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</si>
  <si>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</si>
  <si>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</si>
  <si>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</si>
  <si>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</si>
  <si>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</si>
  <si>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</si>
  <si>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</si>
  <si>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</si>
  <si>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</si>
  <si>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</si>
  <si>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</si>
  <si>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</si>
  <si>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</si>
  <si>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</si>
  <si>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</si>
  <si>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</si>
  <si>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</si>
  <si>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</si>
  <si>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</si>
  <si>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</si>
  <si>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</si>
  <si>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</si>
  <si>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</si>
  <si>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</si>
  <si>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</si>
  <si>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</si>
  <si>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</si>
  <si>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</si>
  <si>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</si>
  <si>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</si>
  <si>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</si>
  <si>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</si>
  <si>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</si>
  <si>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</si>
  <si>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</si>
  <si>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</si>
  <si>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</si>
  <si>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</si>
  <si>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</si>
  <si>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</si>
  <si>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</si>
  <si>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</si>
  <si>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</si>
  <si>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</si>
  <si>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</si>
  <si>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</si>
  <si>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</si>
  <si>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</si>
  <si>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</si>
  <si>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</si>
  <si>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</si>
  <si>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</si>
  <si>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</si>
  <si>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</si>
  <si>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</si>
  <si>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</si>
  <si>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</si>
  <si>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</si>
  <si>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</si>
  <si>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</si>
  <si>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</si>
  <si>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</si>
  <si>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</si>
  <si>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</si>
  <si>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</si>
  <si>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</si>
  <si>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</si>
  <si>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</si>
  <si>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</si>
  <si>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</si>
  <si>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</si>
  <si>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</si>
  <si>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</si>
  <si>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</si>
  <si>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</si>
  <si>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</si>
  <si>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</si>
  <si>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</si>
  <si>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</si>
  <si>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</si>
  <si>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</si>
  <si>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</si>
  <si>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</si>
  <si>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</si>
  <si>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</si>
  <si>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</si>
  <si>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</si>
  <si>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</si>
  <si>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</si>
  <si>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</si>
  <si>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</si>
  <si>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</si>
  <si>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</si>
  <si>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</si>
  <si>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</si>
  <si>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</si>
  <si>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</si>
  <si>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</si>
  <si>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</si>
  <si>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</si>
  <si>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</si>
  <si>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</si>
  <si>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</si>
  <si>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</si>
  <si>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</si>
  <si>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</si>
  <si>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</si>
  <si>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</si>
  <si>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</si>
  <si>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</si>
  <si>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</si>
  <si>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</si>
  <si>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</si>
  <si>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</si>
  <si>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</si>
  <si>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</si>
  <si>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</si>
  <si>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</si>
  <si>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</si>
  <si>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</si>
  <si>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</si>
  <si>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</si>
  <si>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</si>
  <si>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</si>
  <si>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</si>
  <si>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</si>
  <si>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</si>
  <si>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</si>
  <si>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</si>
  <si>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</si>
  <si>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</si>
  <si>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</si>
  <si>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</si>
  <si>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</si>
  <si>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</si>
  <si>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</si>
  <si>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</si>
  <si>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</si>
  <si>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</si>
  <si>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</si>
  <si>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</si>
  <si>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</si>
  <si>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</si>
  <si>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</si>
  <si>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</si>
  <si>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</si>
  <si>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</si>
  <si>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</si>
  <si>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</si>
  <si>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</si>
  <si>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</si>
  <si>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</si>
  <si>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</si>
  <si>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</si>
  <si>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</si>
  <si>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</si>
  <si>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</si>
  <si>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</si>
  <si>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</si>
  <si>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</si>
  <si>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</si>
  <si>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</si>
  <si>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</si>
  <si>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</si>
  <si>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</si>
  <si>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</si>
  <si>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</si>
  <si>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</si>
  <si>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</si>
  <si>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</si>
  <si>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</si>
  <si>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</si>
  <si>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</si>
  <si>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</si>
  <si>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</si>
  <si>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</si>
  <si>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</si>
  <si>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</si>
  <si>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</si>
  <si>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</si>
  <si>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</si>
  <si>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</si>
  <si>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</si>
  <si>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</si>
  <si>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</si>
  <si>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</si>
  <si>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</si>
  <si>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</si>
  <si>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</si>
  <si>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</si>
  <si>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</si>
  <si>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</si>
  <si>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</si>
  <si>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</si>
  <si>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</si>
  <si>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</si>
  <si>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</si>
  <si>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</si>
  <si>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</si>
  <si>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</si>
  <si>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</si>
  <si>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</si>
  <si>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</si>
  <si>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</si>
  <si>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</si>
  <si>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</si>
  <si>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</si>
  <si>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</si>
  <si>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</si>
  <si>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</si>
  <si>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</si>
  <si>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</si>
  <si>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</si>
  <si>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</si>
  <si>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</si>
  <si>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</si>
  <si>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</si>
  <si>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</si>
  <si>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</si>
  <si>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</si>
  <si>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</si>
  <si>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</si>
  <si>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 PARTICULAR</t>
  </si>
  <si>
    <t>31111M390060000 SECRETARIA DEL AYUNTAMIENTO</t>
  </si>
  <si>
    <t>31111M390070000 TESORERIA MUNICIPAL</t>
  </si>
  <si>
    <t>31111M390080000 DIRECCION CATASTRO IMPUESTO INMOBILIARIO</t>
  </si>
  <si>
    <t>31111M390090000 DIRECCION FISCALIZACION</t>
  </si>
  <si>
    <t>31111M390100000 CONTRALORIA MUNICIPAL</t>
  </si>
  <si>
    <t>31111M390110000 DIRECCION DE OBRA PUBLCA</t>
  </si>
  <si>
    <t>31111M390120000 DESESARROLLO URBANO- ECOLOGIA</t>
  </si>
  <si>
    <t>31111M390130100 DESPACHO DIRECC SERVICIOS MUNICIPALES</t>
  </si>
  <si>
    <t>31111M390130200 DEPARTAMENTO ALUMBRADO PUBLICO</t>
  </si>
  <si>
    <t>31111M390130300 DEPARTAMENTO DE LIMPIA</t>
  </si>
  <si>
    <t>31111M390130400 DEPARTAMENTO PARQUES Y JARDINES</t>
  </si>
  <si>
    <t>31111M390130500 DEPARTAMENTO RASTRO MUNICIPAL</t>
  </si>
  <si>
    <t>31111M390130600 DEPARTAMENTO PANTEONES</t>
  </si>
  <si>
    <t>31111M390140000 OFICIALIA MAYOR</t>
  </si>
  <si>
    <t>31111M390150000 JUZGADO ADMINISTRATIVO MUNICIPAL</t>
  </si>
  <si>
    <t>31111M390160000 DIRECCION DE COMUNICACION SOCIAL</t>
  </si>
  <si>
    <t>31111M390170000 ACCSESO A LA INFORMACION PUBLICA</t>
  </si>
  <si>
    <t>31111M390180000 DELEGADOS MUNICIPALES</t>
  </si>
  <si>
    <t>31111M390190000 DIRECCION DE JURIDICO</t>
  </si>
  <si>
    <t>31111M390200000 DIRECCION EDUACION CIVICA Y EDUCATIVA</t>
  </si>
  <si>
    <t>31111M390210000 DIRECCION DE SISTEMAS</t>
  </si>
  <si>
    <t>31111M390220000 DIRECCION ACCION DEPORTIVA</t>
  </si>
  <si>
    <t>31111M390230000 DIRECCION DE PLANEACION</t>
  </si>
  <si>
    <t>31111M390240000 DIRECCION DESARROLLO SOCIAL</t>
  </si>
  <si>
    <t>31111M390250000 DIRECCION DESARROLLO AGROPECUARIO</t>
  </si>
  <si>
    <t>31111M390260000 DIRECCION DESARROLLO RURAL</t>
  </si>
  <si>
    <t>31111M390270000 DIRECCION DE PROTECCION CIVIL</t>
  </si>
  <si>
    <t>31111M390280000 DIRECCION DE SEGURIDAD PUBLICA</t>
  </si>
  <si>
    <t>31111M390290000 DIRECCION DE DESARROLLO ECONOMICO</t>
  </si>
  <si>
    <t>31111M390300000 DIRECCION DE CASA DE LA CULTURA</t>
  </si>
  <si>
    <t>31111M390310000 SRIA EJEC SIST PROT DER N Y ADOL</t>
  </si>
  <si>
    <t>31111M390320000 COORDINACION DE MEJORA REGULATORIA</t>
  </si>
  <si>
    <t>31111M390330000 COORDINACION DE DERECHOS HUMANOS</t>
  </si>
  <si>
    <t>MUNICIPIO DE TARIMORO</t>
  </si>
  <si>
    <t xml:space="preserve">Concepto (c) </t>
  </si>
  <si>
    <t>Año 2023 (d)</t>
  </si>
  <si>
    <t>Año 2022 (d)</t>
  </si>
  <si>
    <t>Año 2021 (d)</t>
  </si>
  <si>
    <t>Año 2020 (d)</t>
  </si>
  <si>
    <t>Año 2023</t>
  </si>
  <si>
    <t>Año 2022</t>
  </si>
  <si>
    <t>Año 2021</t>
  </si>
  <si>
    <t>Año 2020</t>
  </si>
  <si>
    <t xml:space="preserve">Año 2024 </t>
  </si>
  <si>
    <t xml:space="preserve">Año en Cuestión 2025
(de iniciativa de Ley) </t>
  </si>
  <si>
    <r>
      <t xml:space="preserve">Año del Ejercicio 2025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</si>
  <si>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2024       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</si>
  <si>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31 de diciembre de 2024 (e)</t>
  </si>
  <si>
    <t>2025 (d)</t>
  </si>
  <si>
    <t>Saldo al 31 de diciembre de 2024 (d)</t>
  </si>
  <si>
    <t>31111M390350000 COORDINACION DE ATENCION A LA JUVENTUD</t>
  </si>
  <si>
    <t>31111M390370000 COORDINACION DE y</t>
  </si>
  <si>
    <t>31111M390360000 COORDINACION DE x</t>
  </si>
  <si>
    <t xml:space="preserve"> Municipio de Tarimoro, Gto.</t>
  </si>
  <si>
    <t>Año del Ejercicio Vigente  (2025)</t>
  </si>
  <si>
    <t>Año 2024</t>
  </si>
  <si>
    <t>Al 31 de Diciembre 2024 y al 30 de Septiembre de 2025 (b)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</si>
  <si>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 de Enero al 31  de diciembrede 2025 (b)</t>
  </si>
  <si>
    <t>Monto pagado de la inversión al 31 de diciembre de 2025 (k)</t>
  </si>
  <si>
    <t>Monto pagado de la inversión actualizado al 31 de diciembre de 2025 (l)</t>
  </si>
  <si>
    <t>Saldo pendiente por pagar de la inversión al 31 de diciembre 2025 (m = g – l)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</si>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</sst>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0" borderId="14" xfId="0" applyBorder="1" applyAlignment="1" applyProtection="1">
      <alignment horizontal="left" vertical="center" indent="4"/>
      <protection locked="0"/>
    </xf>
    <xf numFmtId="0" fontId="0" fillId="0" borderId="7" xfId="0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left" vertical="center" indent="3"/>
    </xf>
    <xf numFmtId="0" fontId="2" fillId="4" borderId="7" xfId="0" applyFont="1" applyFill="1" applyBorder="1" applyAlignment="1">
      <alignment horizontal="left" vertical="center" indent="3"/>
    </xf>
    <xf numFmtId="0" fontId="0" fillId="4" borderId="14" xfId="0" applyFill="1" applyBorder="1" applyAlignment="1">
      <alignment horizontal="left" vertical="center" indent="6"/>
    </xf>
    <xf numFmtId="0" fontId="0" fillId="4" borderId="0" xfId="0" applyFill="1"/>
    <xf numFmtId="0" fontId="2" fillId="4" borderId="13" xfId="0" applyFont="1" applyFill="1" applyBorder="1" applyAlignment="1">
      <alignment horizontal="left" vertical="center" indent="3"/>
    </xf>
    <xf numFmtId="0" fontId="2" fillId="4" borderId="14" xfId="0" applyFont="1" applyFill="1" applyBorder="1" applyAlignment="1">
      <alignment horizontal="left" indent="3"/>
    </xf>
    <xf numFmtId="0" fontId="0" fillId="4" borderId="14" xfId="0" applyFill="1" applyBorder="1" applyAlignment="1">
      <alignment horizontal="left" vertical="center" indent="9"/>
    </xf>
    <xf numFmtId="0" fontId="2" fillId="5" borderId="12" xfId="0" applyFont="1" applyFill="1" applyBorder="1" applyAlignment="1">
      <alignment horizontal="left" vertical="center" wrapText="1" indent="3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0" fillId="0" borderId="15" xfId="1" applyFont="1" applyFill="1" applyBorder="1"/>
    <xf numFmtId="3" fontId="21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horizontal="right" vertical="center"/>
    </xf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vertical="center"/>
    </xf>
    <xf numFmtId="4" fontId="0" fillId="0" borderId="0" xfId="0" applyNumberFormat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horizontal="left" vertical="center" wrapText="1" indent="3"/>
    </xf>
    <xf numFmtId="0" fontId="17" fillId="0" borderId="21" xfId="0" applyFont="1" applyBorder="1" applyAlignment="1">
      <alignment horizontal="left" vertical="center" wrapText="1" indent="3"/>
    </xf>
    <xf numFmtId="0" fontId="24" fillId="0" borderId="13" xfId="0" applyFont="1" applyBorder="1" applyAlignment="1">
      <alignment horizontal="left" vertical="center" indent="6"/>
    </xf>
    <xf numFmtId="0" fontId="17" fillId="0" borderId="21" xfId="0" applyFont="1" applyBorder="1" applyAlignment="1">
      <alignment horizontal="left" vertical="center" wrapText="1" indent="9"/>
    </xf>
    <xf numFmtId="0" fontId="24" fillId="0" borderId="21" xfId="0" applyFont="1" applyBorder="1" applyAlignment="1">
      <alignment horizontal="left" vertical="center" indent="12"/>
    </xf>
    <xf numFmtId="0" fontId="24" fillId="0" borderId="21" xfId="0" applyFont="1" applyBorder="1" applyAlignment="1">
      <alignment vertical="center"/>
    </xf>
    <xf numFmtId="0" fontId="24" fillId="0" borderId="21" xfId="0" applyFont="1" applyBorder="1" applyAlignment="1">
      <alignment horizontal="left" vertical="center" indent="6"/>
    </xf>
    <xf numFmtId="0" fontId="24" fillId="0" borderId="20" xfId="0" applyFont="1" applyBorder="1" applyAlignment="1">
      <alignment vertical="center"/>
    </xf>
    <xf numFmtId="0" fontId="0" fillId="6" borderId="0" xfId="0" applyFill="1"/>
    <xf numFmtId="0" fontId="0" fillId="0" borderId="21" xfId="0" applyBorder="1" applyAlignment="1">
      <alignment horizontal="left" indent="6"/>
    </xf>
    <xf numFmtId="0" fontId="0" fillId="0" borderId="21" xfId="0" applyBorder="1" applyAlignment="1">
      <alignment horizontal="left" wrapText="1" indent="9"/>
    </xf>
    <xf numFmtId="0" fontId="0" fillId="0" borderId="21" xfId="0" applyBorder="1" applyAlignment="1">
      <alignment horizontal="left" vertical="center" indent="6"/>
    </xf>
    <xf numFmtId="0" fontId="2" fillId="0" borderId="21" xfId="0" applyFont="1" applyBorder="1" applyAlignment="1">
      <alignment horizontal="left" vertical="center" indent="3"/>
    </xf>
    <xf numFmtId="0" fontId="0" fillId="0" borderId="21" xfId="0" applyBorder="1" applyAlignment="1">
      <alignment horizontal="left" vertical="center" indent="9"/>
    </xf>
    <xf numFmtId="0" fontId="0" fillId="0" borderId="21" xfId="0" applyBorder="1" applyAlignment="1">
      <alignment horizontal="left" vertical="center" wrapText="1" indent="9"/>
    </xf>
    <xf numFmtId="0" fontId="2" fillId="0" borderId="21" xfId="0" applyFont="1" applyBorder="1" applyAlignment="1">
      <alignment horizontal="left" vertical="center" wrapText="1" indent="3"/>
    </xf>
    <xf numFmtId="0" fontId="0" fillId="0" borderId="21" xfId="0" applyBorder="1" applyAlignment="1">
      <alignment horizontal="left" vertical="center" wrapText="1" indent="3"/>
    </xf>
    <xf numFmtId="3" fontId="0" fillId="0" borderId="20" xfId="11" applyNumberFormat="1" applyFont="1" applyFill="1" applyBorder="1"/>
    <xf numFmtId="43" fontId="0" fillId="0" borderId="20" xfId="11" applyFont="1" applyBorder="1"/>
    <xf numFmtId="166" fontId="0" fillId="0" borderId="19" xfId="11" applyNumberFormat="1" applyFont="1" applyFill="1" applyBorder="1"/>
    <xf numFmtId="3" fontId="0" fillId="0" borderId="0" xfId="0" applyNumberFormat="1"/>
    <xf numFmtId="0" fontId="2" fillId="2" borderId="22" xfId="0" applyFont="1" applyFill="1" applyBorder="1" applyAlignment="1">
      <alignment horizontal="centerContinuous" vertical="center"/>
    </xf>
    <xf numFmtId="0" fontId="2" fillId="2" borderId="23" xfId="0" applyFont="1" applyFill="1" applyBorder="1" applyAlignment="1">
      <alignment horizontal="centerContinuous" vertical="center"/>
    </xf>
    <xf numFmtId="0" fontId="2" fillId="2" borderId="24" xfId="0" applyFont="1" applyFill="1" applyBorder="1" applyAlignment="1">
      <alignment horizontal="centerContinuous" vertical="center"/>
    </xf>
    <xf numFmtId="0" fontId="2" fillId="2" borderId="19" xfId="0" applyFont="1" applyFill="1" applyBorder="1" applyAlignment="1">
      <alignment horizontal="centerContinuous" vertical="center"/>
    </xf>
    <xf numFmtId="0" fontId="2" fillId="0" borderId="21" xfId="0" applyFont="1" applyBorder="1" applyAlignment="1">
      <alignment horizontal="left" vertical="center" indent="2"/>
    </xf>
    <xf numFmtId="0" fontId="0" fillId="0" borderId="21" xfId="0" applyBorder="1" applyAlignment="1">
      <alignment horizontal="left" vertical="center" indent="3"/>
    </xf>
    <xf numFmtId="0" fontId="0" fillId="0" borderId="21" xfId="0" applyBorder="1" applyAlignment="1">
      <alignment horizontal="left" vertical="center" indent="5"/>
    </xf>
    <xf numFmtId="0" fontId="2" fillId="4" borderId="21" xfId="0" applyFont="1" applyFill="1" applyBorder="1" applyAlignment="1">
      <alignment horizontal="left" vertical="center" indent="3"/>
    </xf>
    <xf numFmtId="0" fontId="2" fillId="4" borderId="21" xfId="0" applyFont="1" applyFill="1" applyBorder="1" applyAlignment="1">
      <alignment horizontal="left" vertical="center" indent="2"/>
    </xf>
    <xf numFmtId="0" fontId="0" fillId="0" borderId="21" xfId="0" applyBorder="1" applyAlignment="1">
      <alignment horizontal="left" indent="3"/>
    </xf>
    <xf numFmtId="0" fontId="2" fillId="0" borderId="21" xfId="0" applyFont="1" applyBorder="1" applyAlignment="1">
      <alignment horizontal="left" indent="2"/>
    </xf>
    <xf numFmtId="0" fontId="0" fillId="0" borderId="21" xfId="0" applyBorder="1" applyAlignment="1">
      <alignment horizontal="left" vertical="center" indent="2"/>
    </xf>
    <xf numFmtId="0" fontId="0" fillId="0" borderId="21" xfId="0" applyBorder="1"/>
    <xf numFmtId="0" fontId="0" fillId="4" borderId="21" xfId="0" applyFill="1" applyBorder="1" applyAlignment="1">
      <alignment horizontal="left" vertical="center" indent="3"/>
    </xf>
    <xf numFmtId="0" fontId="0" fillId="0" borderId="20" xfId="0" applyBorder="1"/>
    <xf numFmtId="0" fontId="2" fillId="2" borderId="0" xfId="0" applyFont="1" applyFill="1" applyAlignment="1">
      <alignment horizontal="center" vertical="center"/>
    </xf>
    <xf numFmtId="165" fontId="2" fillId="0" borderId="21" xfId="13" applyNumberFormat="1" applyFont="1" applyFill="1" applyBorder="1" applyAlignment="1" applyProtection="1">
      <alignment horizontal="right" vertical="center"/>
      <protection locked="0"/>
    </xf>
    <xf numFmtId="165" fontId="0" fillId="0" borderId="21" xfId="13" applyNumberFormat="1" applyFont="1" applyFill="1" applyBorder="1" applyAlignment="1" applyProtection="1">
      <alignment horizontal="right" vertical="center"/>
      <protection locked="0"/>
    </xf>
    <xf numFmtId="165" fontId="0" fillId="0" borderId="21" xfId="13" applyNumberFormat="1" applyFont="1" applyFill="1" applyBorder="1" applyAlignment="1">
      <alignment horizontal="right"/>
    </xf>
    <xf numFmtId="165" fontId="0" fillId="2" borderId="16" xfId="13" applyNumberFormat="1" applyFont="1" applyFill="1" applyBorder="1" applyAlignment="1">
      <alignment horizontal="right"/>
    </xf>
    <xf numFmtId="165" fontId="0" fillId="0" borderId="21" xfId="13" applyNumberFormat="1" applyFont="1" applyBorder="1" applyAlignment="1">
      <alignment horizontal="right"/>
    </xf>
    <xf numFmtId="165" fontId="0" fillId="0" borderId="21" xfId="13" applyNumberFormat="1" applyFont="1" applyFill="1" applyBorder="1" applyAlignment="1">
      <alignment horizontal="right" vertical="center"/>
    </xf>
    <xf numFmtId="165" fontId="0" fillId="0" borderId="20" xfId="13" applyNumberFormat="1" applyFont="1" applyFill="1" applyBorder="1" applyAlignment="1">
      <alignment horizontal="right"/>
    </xf>
    <xf numFmtId="165" fontId="1" fillId="0" borderId="21" xfId="13" applyNumberFormat="1" applyFont="1" applyFill="1" applyBorder="1" applyAlignment="1" applyProtection="1">
      <alignment horizontal="right"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" fontId="0" fillId="0" borderId="21" xfId="0" applyNumberFormat="1" applyBorder="1" applyAlignment="1">
      <alignment vertical="center"/>
    </xf>
    <xf numFmtId="0" fontId="0" fillId="2" borderId="16" xfId="0" applyFill="1" applyBorder="1" applyAlignment="1">
      <alignment vertical="center"/>
    </xf>
    <xf numFmtId="165" fontId="2" fillId="0" borderId="21" xfId="13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165" fontId="0" fillId="0" borderId="21" xfId="13" applyNumberFormat="1" applyFont="1" applyFill="1" applyBorder="1" applyAlignment="1" applyProtection="1">
      <alignment vertical="center"/>
      <protection locked="0"/>
    </xf>
    <xf numFmtId="165" fontId="0" fillId="0" borderId="21" xfId="0" applyNumberFormat="1" applyBorder="1" applyAlignment="1" applyProtection="1">
      <alignment vertical="center"/>
      <protection locked="0"/>
    </xf>
    <xf numFmtId="165" fontId="0" fillId="0" borderId="21" xfId="13" applyNumberFormat="1" applyFont="1" applyFill="1" applyBorder="1" applyAlignment="1">
      <alignment vertical="center"/>
    </xf>
    <xf numFmtId="165" fontId="0" fillId="0" borderId="21" xfId="0" applyNumberFormat="1" applyBorder="1" applyAlignment="1">
      <alignment vertical="center"/>
    </xf>
    <xf numFmtId="4" fontId="0" fillId="0" borderId="20" xfId="0" applyNumberFormat="1" applyBorder="1"/>
    <xf numFmtId="3" fontId="2" fillId="0" borderId="21" xfId="13" applyNumberFormat="1" applyFont="1" applyFill="1" applyBorder="1" applyProtection="1">
      <protection locked="0"/>
    </xf>
    <xf numFmtId="3" fontId="0" fillId="0" borderId="21" xfId="13" applyNumberFormat="1" applyFont="1" applyFill="1" applyBorder="1" applyProtection="1">
      <protection locked="0"/>
    </xf>
    <xf numFmtId="3" fontId="0" fillId="0" borderId="21" xfId="13" applyNumberFormat="1" applyFont="1" applyFill="1" applyBorder="1"/>
    <xf numFmtId="3" fontId="7" fillId="2" borderId="16" xfId="13" applyNumberFormat="1" applyFont="1" applyFill="1" applyBorder="1" applyAlignment="1"/>
    <xf numFmtId="3" fontId="8" fillId="2" borderId="16" xfId="13" applyNumberFormat="1" applyFont="1" applyFill="1" applyBorder="1" applyAlignment="1"/>
    <xf numFmtId="3" fontId="1" fillId="0" borderId="21" xfId="13" applyNumberFormat="1" applyFont="1" applyFill="1" applyBorder="1" applyProtection="1">
      <protection locked="0"/>
    </xf>
    <xf numFmtId="3" fontId="2" fillId="0" borderId="21" xfId="13" applyNumberFormat="1" applyFont="1" applyFill="1" applyBorder="1"/>
    <xf numFmtId="3" fontId="2" fillId="0" borderId="21" xfId="13" applyNumberFormat="1" applyFont="1" applyFill="1" applyBorder="1" applyAlignment="1" applyProtection="1">
      <alignment vertical="center"/>
      <protection locked="0"/>
    </xf>
    <xf numFmtId="3" fontId="0" fillId="0" borderId="21" xfId="13" applyNumberFormat="1" applyFont="1" applyFill="1" applyBorder="1" applyAlignment="1">
      <alignment vertical="center"/>
    </xf>
    <xf numFmtId="3" fontId="1" fillId="0" borderId="21" xfId="13" applyNumberFormat="1" applyFont="1" applyFill="1" applyBorder="1" applyAlignment="1" applyProtection="1">
      <alignment vertical="center"/>
      <protection locked="0"/>
    </xf>
    <xf numFmtId="4" fontId="0" fillId="0" borderId="20" xfId="13" applyNumberFormat="1" applyFont="1" applyFill="1" applyBorder="1" applyAlignment="1">
      <alignment vertical="center"/>
    </xf>
    <xf numFmtId="3" fontId="8" fillId="2" borderId="16" xfId="13" applyNumberFormat="1" applyFont="1" applyFill="1" applyBorder="1" applyAlignment="1">
      <alignment vertical="center"/>
    </xf>
    <xf numFmtId="3" fontId="2" fillId="0" borderId="21" xfId="13" applyNumberFormat="1" applyFont="1" applyFill="1" applyBorder="1" applyAlignment="1">
      <alignment vertical="center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4" fontId="0" fillId="0" borderId="20" xfId="13" applyNumberFormat="1" applyFont="1" applyFill="1" applyBorder="1"/>
    <xf numFmtId="3" fontId="8" fillId="2" borderId="16" xfId="13" applyNumberFormat="1" applyFont="1" applyFill="1" applyBorder="1"/>
    <xf numFmtId="3" fontId="0" fillId="0" borderId="13" xfId="0" applyNumberFormat="1" applyBorder="1" applyProtection="1">
      <protection locked="0"/>
    </xf>
    <xf numFmtId="165" fontId="2" fillId="3" borderId="21" xfId="13" applyNumberFormat="1" applyFont="1" applyFill="1" applyBorder="1" applyAlignment="1" applyProtection="1">
      <alignment vertical="center"/>
      <protection locked="0"/>
    </xf>
    <xf numFmtId="165" fontId="0" fillId="3" borderId="21" xfId="13" applyNumberFormat="1" applyFont="1" applyFill="1" applyBorder="1" applyAlignment="1" applyProtection="1">
      <alignment vertical="center"/>
      <protection locked="0"/>
    </xf>
    <xf numFmtId="165" fontId="0" fillId="3" borderId="21" xfId="13" applyNumberFormat="1" applyFont="1" applyFill="1" applyBorder="1" applyAlignment="1">
      <alignment vertical="center"/>
    </xf>
    <xf numFmtId="165" fontId="1" fillId="3" borderId="21" xfId="13" applyNumberFormat="1" applyFont="1" applyFill="1" applyBorder="1" applyAlignment="1" applyProtection="1">
      <alignment vertical="center"/>
      <protection locked="0"/>
    </xf>
    <xf numFmtId="166" fontId="0" fillId="0" borderId="20" xfId="13" applyNumberFormat="1" applyFont="1" applyBorder="1" applyAlignment="1">
      <alignment vertical="center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21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6" fontId="0" fillId="0" borderId="19" xfId="13" applyNumberFormat="1" applyFont="1" applyBorder="1" applyAlignment="1">
      <alignment horizontal="center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4" fontId="2" fillId="0" borderId="21" xfId="0" applyNumberFormat="1" applyFont="1" applyBorder="1" applyAlignment="1" applyProtection="1">
      <alignment vertical="center"/>
      <protection locked="0"/>
    </xf>
    <xf numFmtId="4" fontId="0" fillId="0" borderId="21" xfId="0" applyNumberFormat="1" applyBorder="1" applyAlignment="1">
      <alignment vertical="center"/>
    </xf>
    <xf numFmtId="3" fontId="0" fillId="0" borderId="21" xfId="0" applyNumberFormat="1" applyBorder="1" applyAlignment="1" applyProtection="1">
      <alignment vertical="center"/>
      <protection locked="0"/>
    </xf>
    <xf numFmtId="3" fontId="2" fillId="0" borderId="21" xfId="0" applyNumberFormat="1" applyFont="1" applyBorder="1" applyAlignment="1" applyProtection="1">
      <alignment vertical="center"/>
      <protection locked="0"/>
    </xf>
    <xf numFmtId="4" fontId="0" fillId="0" borderId="21" xfId="0" applyNumberFormat="1" applyBorder="1" applyAlignment="1" applyProtection="1">
      <alignment vertical="center"/>
      <protection locked="0"/>
    </xf>
    <xf numFmtId="3" fontId="10" fillId="0" borderId="25" xfId="0" applyNumberFormat="1" applyFont="1" applyBorder="1" applyProtection="1">
      <protection locked="0"/>
    </xf>
    <xf numFmtId="3" fontId="21" fillId="0" borderId="25" xfId="0" applyNumberFormat="1" applyFont="1" applyBorder="1" applyAlignment="1">
      <alignment vertical="center"/>
    </xf>
    <xf numFmtId="3" fontId="0" fillId="0" borderId="26" xfId="0" applyNumberFormat="1" applyBorder="1" applyAlignment="1" applyProtection="1">
      <alignment vertical="center"/>
      <protection locked="0"/>
    </xf>
    <xf numFmtId="4" fontId="2" fillId="0" borderId="26" xfId="0" applyNumberFormat="1" applyFont="1" applyBorder="1" applyAlignment="1" applyProtection="1">
      <alignment vertical="center"/>
      <protection locked="0"/>
    </xf>
    <xf numFmtId="4" fontId="0" fillId="0" borderId="26" xfId="0" applyNumberFormat="1" applyBorder="1" applyAlignment="1">
      <alignment vertical="center"/>
    </xf>
    <xf numFmtId="3" fontId="2" fillId="0" borderId="26" xfId="0" applyNumberFormat="1" applyFont="1" applyBorder="1" applyAlignment="1" applyProtection="1">
      <alignment vertical="center"/>
      <protection locked="0"/>
    </xf>
    <xf numFmtId="4" fontId="0" fillId="0" borderId="26" xfId="0" applyNumberFormat="1" applyBorder="1" applyAlignment="1" applyProtection="1">
      <alignment vertical="center"/>
      <protection locked="0"/>
    </xf>
    <xf numFmtId="166" fontId="0" fillId="0" borderId="26" xfId="13" applyNumberFormat="1" applyFont="1" applyFill="1" applyBorder="1"/>
    <xf numFmtId="3" fontId="0" fillId="0" borderId="26" xfId="13" applyNumberFormat="1" applyFont="1" applyFill="1" applyBorder="1" applyAlignment="1" applyProtection="1">
      <alignment vertical="center"/>
      <protection locked="0"/>
    </xf>
    <xf numFmtId="3" fontId="2" fillId="0" borderId="26" xfId="13" applyNumberFormat="1" applyFont="1" applyFill="1" applyBorder="1" applyAlignment="1" applyProtection="1">
      <alignment vertical="center"/>
      <protection locked="0"/>
    </xf>
    <xf numFmtId="3" fontId="0" fillId="2" borderId="16" xfId="13" applyNumberFormat="1" applyFont="1" applyFill="1" applyBorder="1" applyAlignment="1">
      <alignment vertical="center"/>
    </xf>
    <xf numFmtId="3" fontId="0" fillId="0" borderId="26" xfId="13" applyNumberFormat="1" applyFont="1" applyFill="1" applyBorder="1" applyAlignment="1">
      <alignment vertical="center"/>
    </xf>
    <xf numFmtId="3" fontId="1" fillId="0" borderId="26" xfId="13" applyNumberFormat="1" applyFont="1" applyFill="1" applyBorder="1" applyAlignment="1" applyProtection="1">
      <alignment vertical="center"/>
      <protection locked="0"/>
    </xf>
    <xf numFmtId="3" fontId="0" fillId="0" borderId="26" xfId="1" applyNumberFormat="1" applyFont="1" applyFill="1" applyBorder="1" applyAlignment="1" applyProtection="1">
      <alignment horizontal="right" vertical="center"/>
      <protection locked="0"/>
    </xf>
    <xf numFmtId="3" fontId="1" fillId="0" borderId="26" xfId="1" applyNumberFormat="1" applyFont="1" applyFill="1" applyBorder="1" applyAlignment="1" applyProtection="1">
      <alignment horizontal="right" vertical="center"/>
      <protection locked="0"/>
    </xf>
    <xf numFmtId="3" fontId="0" fillId="0" borderId="26" xfId="1" applyNumberFormat="1" applyFont="1" applyFill="1" applyBorder="1" applyAlignment="1">
      <alignment horizontal="right" vertical="center"/>
    </xf>
    <xf numFmtId="3" fontId="2" fillId="0" borderId="26" xfId="1" applyNumberFormat="1" applyFont="1" applyFill="1" applyBorder="1" applyAlignment="1" applyProtection="1">
      <alignment horizontal="right" vertical="center"/>
      <protection locked="0"/>
    </xf>
    <xf numFmtId="2" fontId="0" fillId="0" borderId="26" xfId="0" applyNumberFormat="1" applyBorder="1" applyAlignment="1">
      <alignment horizontal="right" vertical="center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0" borderId="26" xfId="1" applyNumberFormat="1" applyFont="1" applyFill="1" applyBorder="1" applyAlignment="1">
      <alignment horizontal="right"/>
    </xf>
    <xf numFmtId="165" fontId="0" fillId="0" borderId="26" xfId="1" applyNumberFormat="1" applyFont="1" applyBorder="1" applyAlignment="1">
      <alignment horizontal="right"/>
    </xf>
    <xf numFmtId="165" fontId="0" fillId="0" borderId="26" xfId="1" applyNumberFormat="1" applyFont="1" applyFill="1" applyBorder="1" applyAlignment="1">
      <alignment horizontal="right" vertical="center"/>
    </xf>
    <xf numFmtId="165" fontId="0" fillId="0" borderId="20" xfId="1" applyNumberFormat="1" applyFont="1" applyFill="1" applyBorder="1" applyAlignment="1">
      <alignment horizontal="right"/>
    </xf>
    <xf numFmtId="3" fontId="2" fillId="0" borderId="26" xfId="1" applyNumberFormat="1" applyFont="1" applyFill="1" applyBorder="1" applyProtection="1">
      <protection locked="0"/>
    </xf>
    <xf numFmtId="3" fontId="1" fillId="0" borderId="26" xfId="1" applyNumberFormat="1" applyFont="1" applyFill="1" applyBorder="1" applyProtection="1">
      <protection locked="0"/>
    </xf>
    <xf numFmtId="3" fontId="0" fillId="0" borderId="26" xfId="1" applyNumberFormat="1" applyFont="1" applyFill="1" applyBorder="1" applyProtection="1">
      <protection locked="0"/>
    </xf>
    <xf numFmtId="3" fontId="0" fillId="0" borderId="26" xfId="1" applyNumberFormat="1" applyFont="1" applyFill="1" applyBorder="1"/>
    <xf numFmtId="3" fontId="2" fillId="0" borderId="26" xfId="1" applyNumberFormat="1" applyFont="1" applyFill="1" applyBorder="1"/>
    <xf numFmtId="3" fontId="0" fillId="0" borderId="26" xfId="1" applyNumberFormat="1" applyFont="1" applyFill="1" applyBorder="1" applyAlignment="1">
      <alignment vertical="center"/>
    </xf>
    <xf numFmtId="3" fontId="0" fillId="0" borderId="26" xfId="1" applyNumberFormat="1" applyFont="1" applyFill="1" applyBorder="1" applyAlignment="1" applyProtection="1">
      <alignment vertical="center"/>
      <protection locked="0"/>
    </xf>
    <xf numFmtId="3" fontId="1" fillId="0" borderId="26" xfId="1" applyNumberFormat="1" applyFont="1" applyFill="1" applyBorder="1" applyAlignment="1" applyProtection="1">
      <alignment vertical="center"/>
      <protection locked="0"/>
    </xf>
    <xf numFmtId="3" fontId="2" fillId="0" borderId="26" xfId="1" applyNumberFormat="1" applyFont="1" applyFill="1" applyBorder="1" applyAlignment="1" applyProtection="1">
      <alignment vertical="center"/>
      <protection locked="0"/>
    </xf>
    <xf numFmtId="3" fontId="0" fillId="0" borderId="20" xfId="1" applyNumberFormat="1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</cellXfs>
  <cellStyles count="14">
    <cellStyle name="Millares" xfId="1" builtinId="3"/>
    <cellStyle name="Millares 2" xfId="5" xr:uid="{00000000-0005-0000-0000-000001000000}"/>
    <cellStyle name="Millares 3" xfId="6" xr:uid="{00000000-0005-0000-0000-000002000000}"/>
    <cellStyle name="Millares 4" xfId="9" xr:uid="{00000000-0005-0000-0000-000003000000}"/>
    <cellStyle name="Millares 5" xfId="10" xr:uid="{3BED6867-826B-4498-8F07-F27ABA961218}"/>
    <cellStyle name="Millares 6" xfId="11" xr:uid="{CA997F2B-DFEA-4697-BA3A-A3A7E462DC96}"/>
    <cellStyle name="Millares 7" xfId="12" xr:uid="{4F800404-7795-4C55-B6C0-D44A68CA4137}"/>
    <cellStyle name="Millares 8" xfId="13" xr:uid="{D3D76518-CAE0-4C67-98D4-C517ABAEA940}"/>
    <cellStyle name="Normal" xfId="0" builtinId="0"/>
    <cellStyle name="Normal 2" xfId="3" xr:uid="{00000000-0005-0000-0000-000005000000}"/>
    <cellStyle name="Normal 2 2" xfId="2" xr:uid="{00000000-0005-0000-0000-000006000000}"/>
    <cellStyle name="Normal 2 3" xfId="8" xr:uid="{00000000-0005-0000-0000-000007000000}"/>
    <cellStyle name="Normal 3" xfId="7" xr:uid="{00000000-0005-0000-0000-000008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1</xdr:row>
      <xdr:rowOff>88900</xdr:rowOff>
    </xdr:from>
    <xdr:to>
      <xdr:col>0</xdr:col>
      <xdr:colOff>1692306</xdr:colOff>
      <xdr:row>4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BFE6C-06C5-4DAF-BFF7-083731B7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609600"/>
          <a:ext cx="1412906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654047</xdr:colOff>
      <xdr:row>1</xdr:row>
      <xdr:rowOff>104774</xdr:rowOff>
    </xdr:from>
    <xdr:to>
      <xdr:col>6</xdr:col>
      <xdr:colOff>1304924</xdr:colOff>
      <xdr:row>5</xdr:row>
      <xdr:rowOff>1271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BFEAAA-726B-4A2A-99A7-8607EC475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2255497" y="619124"/>
          <a:ext cx="650877" cy="6508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1</xdr:row>
      <xdr:rowOff>38100</xdr:rowOff>
    </xdr:from>
    <xdr:to>
      <xdr:col>0</xdr:col>
      <xdr:colOff>1257300</xdr:colOff>
      <xdr:row>4</xdr:row>
      <xdr:rowOff>2215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0F46A9-0BFB-4E72-9A59-23E0C76ED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58800"/>
          <a:ext cx="1168400" cy="5356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641346</xdr:colOff>
      <xdr:row>1</xdr:row>
      <xdr:rowOff>15874</xdr:rowOff>
    </xdr:from>
    <xdr:to>
      <xdr:col>6</xdr:col>
      <xdr:colOff>1104899</xdr:colOff>
      <xdr:row>3</xdr:row>
      <xdr:rowOff>98427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48BACB-BC05-4058-AB13-69BD2132E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6737346" y="536574"/>
          <a:ext cx="463553" cy="46355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-my.sharepoint.com/personal/aleon_aseg_gob_mx/Documents/Escritorio/FORMATOS/Formatos%202401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82"/>
  <sheetViews>
    <sheetView showGridLines="0" topLeftCell="B55" zoomScale="75" zoomScaleNormal="75" workbookViewId="0">
      <selection activeCell="E9" sqref="E9:F8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5703125" bestFit="1" customWidth="1"/>
    <col min="5" max="6" width="15.5703125" customWidth="1"/>
    <col min="7" max="7" width="11.5703125" bestFit="1" customWidth="1"/>
  </cols>
  <sheetData>
    <row r="1" spans="1:6" ht="41.1" customHeight="1" x14ac:dyDescent="0.25">
      <c r="A1" s="279" t="s">
        <v>0</v>
      </c>
      <c r="B1" s="280"/>
      <c r="C1" s="280"/>
      <c r="D1" s="280"/>
      <c r="E1" s="280"/>
      <c r="F1" s="281"/>
    </row>
    <row r="2" spans="1:6" ht="15" customHeight="1" x14ac:dyDescent="0.25">
      <c r="A2" s="79" t="s">
        <v>621</v>
      </c>
      <c r="B2" s="80"/>
      <c r="C2" s="80"/>
      <c r="D2" s="80"/>
      <c r="E2" s="80"/>
      <c r="F2" s="81"/>
    </row>
    <row r="3" spans="1:6" ht="15" customHeight="1" x14ac:dyDescent="0.25">
      <c r="A3" s="170" t="s">
        <v>1</v>
      </c>
      <c r="B3" s="83"/>
      <c r="C3" s="83"/>
      <c r="D3" s="83"/>
      <c r="E3" s="83"/>
      <c r="F3" s="84"/>
    </row>
    <row r="4" spans="1:6" ht="12.95" customHeight="1" x14ac:dyDescent="0.25">
      <c r="A4" s="170" t="s">
        <v>644</v>
      </c>
      <c r="B4" s="83"/>
      <c r="C4" s="83"/>
      <c r="D4" s="83"/>
      <c r="E4" s="83"/>
      <c r="F4" s="84"/>
    </row>
    <row r="5" spans="1:6" ht="12.95" customHeight="1" x14ac:dyDescent="0.25">
      <c r="A5" s="171" t="s">
        <v>2</v>
      </c>
      <c r="B5" s="172"/>
      <c r="C5" s="172"/>
      <c r="D5" s="172"/>
      <c r="E5" s="172"/>
      <c r="F5" s="173"/>
    </row>
    <row r="6" spans="1:6" ht="41.45" customHeight="1" x14ac:dyDescent="0.25">
      <c r="A6" s="30" t="s">
        <v>3</v>
      </c>
      <c r="B6" s="31" t="s">
        <v>636</v>
      </c>
      <c r="C6" s="1" t="s">
        <v>635</v>
      </c>
      <c r="D6" s="32" t="s">
        <v>4</v>
      </c>
      <c r="E6" s="31" t="s">
        <v>636</v>
      </c>
      <c r="F6" s="1" t="s">
        <v>635</v>
      </c>
    </row>
    <row r="7" spans="1:6" ht="12.95" customHeight="1" x14ac:dyDescent="0.25">
      <c r="A7" s="33" t="s">
        <v>5</v>
      </c>
      <c r="B7" s="148"/>
      <c r="C7" s="148"/>
      <c r="D7" s="33" t="s">
        <v>6</v>
      </c>
      <c r="E7" s="148"/>
      <c r="F7" s="148"/>
    </row>
    <row r="8" spans="1:6" x14ac:dyDescent="0.25">
      <c r="A8" s="174" t="s">
        <v>7</v>
      </c>
      <c r="B8" s="148"/>
      <c r="C8" s="148"/>
      <c r="D8" s="174" t="s">
        <v>8</v>
      </c>
      <c r="E8" s="148"/>
      <c r="F8" s="148"/>
    </row>
    <row r="9" spans="1:6" x14ac:dyDescent="0.25">
      <c r="A9" s="175" t="s">
        <v>9</v>
      </c>
      <c r="B9" s="258">
        <f>SUM(B10:B16)</f>
        <v>10963828.09</v>
      </c>
      <c r="C9" s="258">
        <f>SUM(C10:C16)</f>
        <v>12610275.359999999</v>
      </c>
      <c r="D9" s="175" t="s">
        <v>10</v>
      </c>
      <c r="E9" s="258">
        <f>SUM(E10:E18)</f>
        <v>20668169.670000002</v>
      </c>
      <c r="F9" s="258">
        <f>SUM(F10:F18)</f>
        <v>22023509.400000002</v>
      </c>
    </row>
    <row r="10" spans="1:6" x14ac:dyDescent="0.25">
      <c r="A10" s="176" t="s">
        <v>11</v>
      </c>
      <c r="B10" s="259">
        <v>0</v>
      </c>
      <c r="C10" s="259">
        <v>0</v>
      </c>
      <c r="D10" s="176" t="s">
        <v>12</v>
      </c>
      <c r="E10" s="259">
        <v>-23237.040000000001</v>
      </c>
      <c r="F10" s="259">
        <v>536607.31999999995</v>
      </c>
    </row>
    <row r="11" spans="1:6" x14ac:dyDescent="0.25">
      <c r="A11" s="176" t="s">
        <v>13</v>
      </c>
      <c r="B11" s="259">
        <v>10963828.09</v>
      </c>
      <c r="C11" s="259">
        <v>12610275.359999999</v>
      </c>
      <c r="D11" s="176" t="s">
        <v>14</v>
      </c>
      <c r="E11" s="259">
        <v>2007480.38</v>
      </c>
      <c r="F11" s="259">
        <v>324044.65999999997</v>
      </c>
    </row>
    <row r="12" spans="1:6" x14ac:dyDescent="0.25">
      <c r="A12" s="176" t="s">
        <v>15</v>
      </c>
      <c r="B12" s="259">
        <v>0</v>
      </c>
      <c r="C12" s="259">
        <v>0</v>
      </c>
      <c r="D12" s="176" t="s">
        <v>16</v>
      </c>
      <c r="E12" s="259">
        <v>13658008.789999999</v>
      </c>
      <c r="F12" s="259">
        <v>14586212.73</v>
      </c>
    </row>
    <row r="13" spans="1:6" x14ac:dyDescent="0.25">
      <c r="A13" s="176" t="s">
        <v>17</v>
      </c>
      <c r="B13" s="259">
        <v>0</v>
      </c>
      <c r="C13" s="259">
        <v>0</v>
      </c>
      <c r="D13" s="176" t="s">
        <v>18</v>
      </c>
      <c r="E13" s="259">
        <v>0</v>
      </c>
      <c r="F13" s="259">
        <v>0</v>
      </c>
    </row>
    <row r="14" spans="1:6" x14ac:dyDescent="0.25">
      <c r="A14" s="176" t="s">
        <v>19</v>
      </c>
      <c r="B14" s="259">
        <v>0</v>
      </c>
      <c r="C14" s="259">
        <v>0</v>
      </c>
      <c r="D14" s="176" t="s">
        <v>20</v>
      </c>
      <c r="E14" s="259">
        <v>138418</v>
      </c>
      <c r="F14" s="259">
        <v>46149.08</v>
      </c>
    </row>
    <row r="15" spans="1:6" x14ac:dyDescent="0.25">
      <c r="A15" s="176" t="s">
        <v>21</v>
      </c>
      <c r="B15" s="259">
        <v>0</v>
      </c>
      <c r="C15" s="259">
        <v>0</v>
      </c>
      <c r="D15" s="176" t="s">
        <v>22</v>
      </c>
      <c r="E15" s="259">
        <v>0</v>
      </c>
      <c r="F15" s="259">
        <v>0</v>
      </c>
    </row>
    <row r="16" spans="1:6" x14ac:dyDescent="0.25">
      <c r="A16" s="176" t="s">
        <v>23</v>
      </c>
      <c r="B16" s="259">
        <v>0</v>
      </c>
      <c r="C16" s="259">
        <v>0</v>
      </c>
      <c r="D16" s="176" t="s">
        <v>24</v>
      </c>
      <c r="E16" s="259">
        <v>4217885.4400000004</v>
      </c>
      <c r="F16" s="259">
        <v>5698532.8600000003</v>
      </c>
    </row>
    <row r="17" spans="1:6" x14ac:dyDescent="0.25">
      <c r="A17" s="175" t="s">
        <v>25</v>
      </c>
      <c r="B17" s="258">
        <f>SUM(B18:B24)</f>
        <v>2096993.1900000002</v>
      </c>
      <c r="C17" s="258">
        <f>SUM(C18:C24)</f>
        <v>1767565.99</v>
      </c>
      <c r="D17" s="176" t="s">
        <v>26</v>
      </c>
      <c r="E17" s="259">
        <v>0</v>
      </c>
      <c r="F17" s="259">
        <v>0</v>
      </c>
    </row>
    <row r="18" spans="1:6" x14ac:dyDescent="0.25">
      <c r="A18" s="176" t="s">
        <v>27</v>
      </c>
      <c r="B18" s="259">
        <v>0</v>
      </c>
      <c r="C18" s="259">
        <v>0</v>
      </c>
      <c r="D18" s="176" t="s">
        <v>28</v>
      </c>
      <c r="E18" s="259">
        <v>669614.1</v>
      </c>
      <c r="F18" s="259">
        <v>831962.75</v>
      </c>
    </row>
    <row r="19" spans="1:6" x14ac:dyDescent="0.25">
      <c r="A19" s="176" t="s">
        <v>29</v>
      </c>
      <c r="B19" s="259">
        <v>71372.23</v>
      </c>
      <c r="C19" s="259">
        <v>-92874.63</v>
      </c>
      <c r="D19" s="175" t="s">
        <v>30</v>
      </c>
      <c r="E19" s="258">
        <f>SUM(E20:E22)</f>
        <v>0</v>
      </c>
      <c r="F19" s="258">
        <f>SUM(F20:F22)</f>
        <v>0</v>
      </c>
    </row>
    <row r="20" spans="1:6" x14ac:dyDescent="0.25">
      <c r="A20" s="176" t="s">
        <v>31</v>
      </c>
      <c r="B20" s="259">
        <v>1841716.37</v>
      </c>
      <c r="C20" s="259">
        <v>1857227.8</v>
      </c>
      <c r="D20" s="176" t="s">
        <v>32</v>
      </c>
      <c r="E20" s="259">
        <v>0</v>
      </c>
      <c r="F20" s="259">
        <v>0</v>
      </c>
    </row>
    <row r="21" spans="1:6" x14ac:dyDescent="0.25">
      <c r="A21" s="176" t="s">
        <v>33</v>
      </c>
      <c r="B21" s="259">
        <v>1.02</v>
      </c>
      <c r="C21" s="259">
        <v>1.02</v>
      </c>
      <c r="D21" s="176" t="s">
        <v>34</v>
      </c>
      <c r="E21" s="259">
        <v>0</v>
      </c>
      <c r="F21" s="259">
        <v>0</v>
      </c>
    </row>
    <row r="22" spans="1:6" x14ac:dyDescent="0.25">
      <c r="A22" s="176" t="s">
        <v>35</v>
      </c>
      <c r="B22" s="259">
        <v>0</v>
      </c>
      <c r="C22" s="259">
        <v>0</v>
      </c>
      <c r="D22" s="176" t="s">
        <v>36</v>
      </c>
      <c r="E22" s="259">
        <v>0</v>
      </c>
      <c r="F22" s="259">
        <v>0</v>
      </c>
    </row>
    <row r="23" spans="1:6" x14ac:dyDescent="0.25">
      <c r="A23" s="176" t="s">
        <v>37</v>
      </c>
      <c r="B23" s="259">
        <v>0</v>
      </c>
      <c r="C23" s="259">
        <v>0</v>
      </c>
      <c r="D23" s="175" t="s">
        <v>38</v>
      </c>
      <c r="E23" s="258">
        <f>E24+E25</f>
        <v>0</v>
      </c>
      <c r="F23" s="258">
        <f>F24+F25</f>
        <v>0</v>
      </c>
    </row>
    <row r="24" spans="1:6" x14ac:dyDescent="0.25">
      <c r="A24" s="176" t="s">
        <v>39</v>
      </c>
      <c r="B24" s="259">
        <v>183903.57</v>
      </c>
      <c r="C24" s="259">
        <v>3211.8</v>
      </c>
      <c r="D24" s="176" t="s">
        <v>40</v>
      </c>
      <c r="E24" s="259">
        <v>0</v>
      </c>
      <c r="F24" s="259">
        <v>0</v>
      </c>
    </row>
    <row r="25" spans="1:6" x14ac:dyDescent="0.25">
      <c r="A25" s="175" t="s">
        <v>41</v>
      </c>
      <c r="B25" s="258">
        <f>SUM(B26:B30)</f>
        <v>8904361.6199999992</v>
      </c>
      <c r="C25" s="258">
        <f>SUM(C26:C30)</f>
        <v>6487216.0300000003</v>
      </c>
      <c r="D25" s="176" t="s">
        <v>42</v>
      </c>
      <c r="E25" s="259">
        <v>0</v>
      </c>
      <c r="F25" s="259">
        <v>0</v>
      </c>
    </row>
    <row r="26" spans="1:6" x14ac:dyDescent="0.25">
      <c r="A26" s="176" t="s">
        <v>43</v>
      </c>
      <c r="B26" s="259">
        <v>0</v>
      </c>
      <c r="C26" s="259">
        <v>0</v>
      </c>
      <c r="D26" s="175" t="s">
        <v>44</v>
      </c>
      <c r="E26" s="259">
        <v>0</v>
      </c>
      <c r="F26" s="259">
        <v>0</v>
      </c>
    </row>
    <row r="27" spans="1:6" x14ac:dyDescent="0.25">
      <c r="A27" s="176" t="s">
        <v>45</v>
      </c>
      <c r="B27" s="259">
        <v>0</v>
      </c>
      <c r="C27" s="259">
        <v>0</v>
      </c>
      <c r="D27" s="175" t="s">
        <v>46</v>
      </c>
      <c r="E27" s="258">
        <f>SUM(E28:E30)</f>
        <v>4000000</v>
      </c>
      <c r="F27" s="258">
        <f>SUM(F28:F30)</f>
        <v>4000000</v>
      </c>
    </row>
    <row r="28" spans="1:6" x14ac:dyDescent="0.25">
      <c r="A28" s="176" t="s">
        <v>47</v>
      </c>
      <c r="B28" s="259">
        <v>0</v>
      </c>
      <c r="C28" s="259">
        <v>0</v>
      </c>
      <c r="D28" s="176" t="s">
        <v>48</v>
      </c>
      <c r="E28" s="259">
        <v>0</v>
      </c>
      <c r="F28" s="259">
        <v>0</v>
      </c>
    </row>
    <row r="29" spans="1:6" x14ac:dyDescent="0.25">
      <c r="A29" s="176" t="s">
        <v>49</v>
      </c>
      <c r="B29" s="259">
        <v>8904361.6199999992</v>
      </c>
      <c r="C29" s="259">
        <v>6487216.0300000003</v>
      </c>
      <c r="D29" s="176" t="s">
        <v>50</v>
      </c>
      <c r="E29" s="259">
        <v>0</v>
      </c>
      <c r="F29" s="259">
        <v>0</v>
      </c>
    </row>
    <row r="30" spans="1:6" x14ac:dyDescent="0.25">
      <c r="A30" s="176" t="s">
        <v>51</v>
      </c>
      <c r="B30" s="259">
        <v>0</v>
      </c>
      <c r="C30" s="259">
        <v>0</v>
      </c>
      <c r="D30" s="176" t="s">
        <v>52</v>
      </c>
      <c r="E30" s="259">
        <v>4000000</v>
      </c>
      <c r="F30" s="259">
        <v>4000000</v>
      </c>
    </row>
    <row r="31" spans="1:6" x14ac:dyDescent="0.25">
      <c r="A31" s="175" t="s">
        <v>53</v>
      </c>
      <c r="B31" s="258">
        <f>SUM(B32:B36)</f>
        <v>0</v>
      </c>
      <c r="C31" s="258">
        <f>SUM(C32:C36)</f>
        <v>0</v>
      </c>
      <c r="D31" s="175" t="s">
        <v>54</v>
      </c>
      <c r="E31" s="258">
        <f>SUM(E32:E37)</f>
        <v>0</v>
      </c>
      <c r="F31" s="258">
        <f>SUM(F32:F37)</f>
        <v>0</v>
      </c>
    </row>
    <row r="32" spans="1:6" x14ac:dyDescent="0.25">
      <c r="A32" s="176" t="s">
        <v>55</v>
      </c>
      <c r="B32" s="259">
        <v>0</v>
      </c>
      <c r="C32" s="259">
        <v>0</v>
      </c>
      <c r="D32" s="176" t="s">
        <v>56</v>
      </c>
      <c r="E32" s="258">
        <v>0</v>
      </c>
      <c r="F32" s="258">
        <v>0</v>
      </c>
    </row>
    <row r="33" spans="1:6" ht="14.45" customHeight="1" x14ac:dyDescent="0.25">
      <c r="A33" s="176" t="s">
        <v>57</v>
      </c>
      <c r="B33" s="259">
        <v>0</v>
      </c>
      <c r="C33" s="259">
        <v>0</v>
      </c>
      <c r="D33" s="176" t="s">
        <v>58</v>
      </c>
      <c r="E33" s="259">
        <v>0</v>
      </c>
      <c r="F33" s="259">
        <v>0</v>
      </c>
    </row>
    <row r="34" spans="1:6" ht="14.45" customHeight="1" x14ac:dyDescent="0.25">
      <c r="A34" s="176" t="s">
        <v>59</v>
      </c>
      <c r="B34" s="259">
        <v>0</v>
      </c>
      <c r="C34" s="259">
        <v>0</v>
      </c>
      <c r="D34" s="176" t="s">
        <v>60</v>
      </c>
      <c r="E34" s="259">
        <v>0</v>
      </c>
      <c r="F34" s="259">
        <v>0</v>
      </c>
    </row>
    <row r="35" spans="1:6" ht="14.45" customHeight="1" x14ac:dyDescent="0.25">
      <c r="A35" s="176" t="s">
        <v>61</v>
      </c>
      <c r="B35" s="259">
        <v>0</v>
      </c>
      <c r="C35" s="259">
        <v>0</v>
      </c>
      <c r="D35" s="176" t="s">
        <v>62</v>
      </c>
      <c r="E35" s="259">
        <v>0</v>
      </c>
      <c r="F35" s="259">
        <v>0</v>
      </c>
    </row>
    <row r="36" spans="1:6" ht="14.45" customHeight="1" x14ac:dyDescent="0.25">
      <c r="A36" s="176" t="s">
        <v>63</v>
      </c>
      <c r="B36" s="259">
        <v>0</v>
      </c>
      <c r="C36" s="259">
        <v>0</v>
      </c>
      <c r="D36" s="176" t="s">
        <v>64</v>
      </c>
      <c r="E36" s="259">
        <v>0</v>
      </c>
      <c r="F36" s="259">
        <v>0</v>
      </c>
    </row>
    <row r="37" spans="1:6" ht="14.45" customHeight="1" x14ac:dyDescent="0.25">
      <c r="A37" s="175" t="s">
        <v>65</v>
      </c>
      <c r="B37" s="259">
        <v>0</v>
      </c>
      <c r="C37" s="259">
        <v>0</v>
      </c>
      <c r="D37" s="176" t="s">
        <v>66</v>
      </c>
      <c r="E37" s="259">
        <v>0</v>
      </c>
      <c r="F37" s="259">
        <v>0</v>
      </c>
    </row>
    <row r="38" spans="1:6" x14ac:dyDescent="0.25">
      <c r="A38" s="175" t="s">
        <v>67</v>
      </c>
      <c r="B38" s="258">
        <f>SUM(B39:B40)</f>
        <v>0</v>
      </c>
      <c r="C38" s="258">
        <f>SUM(C39:C40)</f>
        <v>0</v>
      </c>
      <c r="D38" s="175" t="s">
        <v>68</v>
      </c>
      <c r="E38" s="258">
        <f>SUM(E39:E41)</f>
        <v>0</v>
      </c>
      <c r="F38" s="258">
        <f>SUM(F39:F41)</f>
        <v>0</v>
      </c>
    </row>
    <row r="39" spans="1:6" x14ac:dyDescent="0.25">
      <c r="A39" s="176" t="s">
        <v>69</v>
      </c>
      <c r="B39" s="259">
        <v>0</v>
      </c>
      <c r="C39" s="259">
        <v>0</v>
      </c>
      <c r="D39" s="176" t="s">
        <v>70</v>
      </c>
      <c r="E39" s="259">
        <v>0</v>
      </c>
      <c r="F39" s="259">
        <v>0</v>
      </c>
    </row>
    <row r="40" spans="1:6" x14ac:dyDescent="0.25">
      <c r="A40" s="176" t="s">
        <v>71</v>
      </c>
      <c r="B40" s="259">
        <v>0</v>
      </c>
      <c r="C40" s="259">
        <v>0</v>
      </c>
      <c r="D40" s="176" t="s">
        <v>72</v>
      </c>
      <c r="E40" s="259">
        <v>0</v>
      </c>
      <c r="F40" s="259">
        <v>0</v>
      </c>
    </row>
    <row r="41" spans="1:6" x14ac:dyDescent="0.25">
      <c r="A41" s="175" t="s">
        <v>73</v>
      </c>
      <c r="B41" s="258">
        <f>SUM(B42:B45)</f>
        <v>0</v>
      </c>
      <c r="C41" s="258">
        <f>SUM(C42:C45)</f>
        <v>0</v>
      </c>
      <c r="D41" s="176" t="s">
        <v>74</v>
      </c>
      <c r="E41" s="259">
        <v>0</v>
      </c>
      <c r="F41" s="259">
        <v>0</v>
      </c>
    </row>
    <row r="42" spans="1:6" x14ac:dyDescent="0.25">
      <c r="A42" s="176" t="s">
        <v>75</v>
      </c>
      <c r="B42" s="259">
        <v>0</v>
      </c>
      <c r="C42" s="259">
        <v>0</v>
      </c>
      <c r="D42" s="175" t="s">
        <v>76</v>
      </c>
      <c r="E42" s="258">
        <f>SUM(E43:E45)</f>
        <v>0</v>
      </c>
      <c r="F42" s="258">
        <f>SUM(F43:F45)</f>
        <v>0</v>
      </c>
    </row>
    <row r="43" spans="1:6" x14ac:dyDescent="0.25">
      <c r="A43" s="176" t="s">
        <v>77</v>
      </c>
      <c r="B43" s="259">
        <v>0</v>
      </c>
      <c r="C43" s="259">
        <v>0</v>
      </c>
      <c r="D43" s="176" t="s">
        <v>78</v>
      </c>
      <c r="E43" s="259">
        <v>0</v>
      </c>
      <c r="F43" s="259">
        <v>0</v>
      </c>
    </row>
    <row r="44" spans="1:6" x14ac:dyDescent="0.25">
      <c r="A44" s="176" t="s">
        <v>79</v>
      </c>
      <c r="B44" s="259">
        <v>0</v>
      </c>
      <c r="C44" s="259">
        <v>0</v>
      </c>
      <c r="D44" s="176" t="s">
        <v>80</v>
      </c>
      <c r="E44" s="259">
        <v>0</v>
      </c>
      <c r="F44" s="259">
        <v>0</v>
      </c>
    </row>
    <row r="45" spans="1:6" x14ac:dyDescent="0.25">
      <c r="A45" s="176" t="s">
        <v>81</v>
      </c>
      <c r="B45" s="259">
        <v>0</v>
      </c>
      <c r="C45" s="259">
        <v>0</v>
      </c>
      <c r="D45" s="176" t="s">
        <v>82</v>
      </c>
      <c r="E45" s="259">
        <v>0</v>
      </c>
      <c r="F45" s="259">
        <v>0</v>
      </c>
    </row>
    <row r="46" spans="1:6" x14ac:dyDescent="0.25">
      <c r="A46" s="148"/>
      <c r="B46" s="260"/>
      <c r="C46" s="260"/>
      <c r="D46" s="148"/>
      <c r="E46" s="260"/>
      <c r="F46" s="260"/>
    </row>
    <row r="47" spans="1:6" x14ac:dyDescent="0.25">
      <c r="A47" s="177" t="s">
        <v>83</v>
      </c>
      <c r="B47" s="261">
        <f>B9+B17+B25+B31+B37+B38+B41</f>
        <v>21965182.899999999</v>
      </c>
      <c r="C47" s="261">
        <f>C9+C17+C25+C31+C37+C38+C41</f>
        <v>20865057.379999999</v>
      </c>
      <c r="D47" s="178" t="s">
        <v>84</v>
      </c>
      <c r="E47" s="261">
        <f>E9+E19+E23+E26+E27+E31+E38+E42</f>
        <v>24668169.670000002</v>
      </c>
      <c r="F47" s="261">
        <f>F9+F19+F23+F26+F27+F31+F38+F42</f>
        <v>26023509.400000002</v>
      </c>
    </row>
    <row r="48" spans="1:6" x14ac:dyDescent="0.25">
      <c r="A48" s="148"/>
      <c r="B48" s="260"/>
      <c r="C48" s="260"/>
      <c r="D48" s="148"/>
      <c r="E48" s="260"/>
      <c r="F48" s="260"/>
    </row>
    <row r="49" spans="1:6" x14ac:dyDescent="0.25">
      <c r="A49" s="174" t="s">
        <v>85</v>
      </c>
      <c r="B49" s="260"/>
      <c r="C49" s="260"/>
      <c r="D49" s="174" t="s">
        <v>86</v>
      </c>
      <c r="E49" s="260"/>
      <c r="F49" s="260"/>
    </row>
    <row r="50" spans="1:6" x14ac:dyDescent="0.25">
      <c r="A50" s="175" t="s">
        <v>87</v>
      </c>
      <c r="B50" s="259">
        <v>0</v>
      </c>
      <c r="C50" s="259">
        <v>0</v>
      </c>
      <c r="D50" s="175" t="s">
        <v>88</v>
      </c>
      <c r="E50" s="259">
        <v>0</v>
      </c>
      <c r="F50" s="259">
        <v>0</v>
      </c>
    </row>
    <row r="51" spans="1:6" x14ac:dyDescent="0.25">
      <c r="A51" s="175" t="s">
        <v>89</v>
      </c>
      <c r="B51" s="259">
        <v>0</v>
      </c>
      <c r="C51" s="259">
        <v>0</v>
      </c>
      <c r="D51" s="175" t="s">
        <v>90</v>
      </c>
      <c r="E51" s="259">
        <v>0</v>
      </c>
      <c r="F51" s="259">
        <v>0</v>
      </c>
    </row>
    <row r="52" spans="1:6" x14ac:dyDescent="0.25">
      <c r="A52" s="175" t="s">
        <v>91</v>
      </c>
      <c r="B52" s="259">
        <v>82541342.260000005</v>
      </c>
      <c r="C52" s="259">
        <v>73656930.819999993</v>
      </c>
      <c r="D52" s="175" t="s">
        <v>92</v>
      </c>
      <c r="E52" s="259">
        <v>0</v>
      </c>
      <c r="F52" s="259">
        <v>0</v>
      </c>
    </row>
    <row r="53" spans="1:6" x14ac:dyDescent="0.25">
      <c r="A53" s="175" t="s">
        <v>93</v>
      </c>
      <c r="B53" s="259">
        <v>59096324.100000001</v>
      </c>
      <c r="C53" s="259">
        <v>57093450.289999999</v>
      </c>
      <c r="D53" s="175" t="s">
        <v>94</v>
      </c>
      <c r="E53" s="259">
        <v>0</v>
      </c>
      <c r="F53" s="259">
        <v>0</v>
      </c>
    </row>
    <row r="54" spans="1:6" x14ac:dyDescent="0.25">
      <c r="A54" s="175" t="s">
        <v>95</v>
      </c>
      <c r="B54" s="259">
        <v>261740</v>
      </c>
      <c r="C54" s="259">
        <v>261740</v>
      </c>
      <c r="D54" s="175" t="s">
        <v>96</v>
      </c>
      <c r="E54" s="259">
        <v>0</v>
      </c>
      <c r="F54" s="259">
        <v>0</v>
      </c>
    </row>
    <row r="55" spans="1:6" x14ac:dyDescent="0.25">
      <c r="A55" s="175" t="s">
        <v>97</v>
      </c>
      <c r="B55" s="259">
        <v>-41574382.420000002</v>
      </c>
      <c r="C55" s="259">
        <v>-34161360.68</v>
      </c>
      <c r="D55" s="179" t="s">
        <v>98</v>
      </c>
      <c r="E55" s="259">
        <v>0</v>
      </c>
      <c r="F55" s="259">
        <v>0</v>
      </c>
    </row>
    <row r="56" spans="1:6" x14ac:dyDescent="0.25">
      <c r="A56" s="175" t="s">
        <v>99</v>
      </c>
      <c r="B56" s="259">
        <v>3251056.4</v>
      </c>
      <c r="C56" s="259">
        <v>3251056.4</v>
      </c>
      <c r="D56" s="148"/>
      <c r="E56" s="260"/>
      <c r="F56" s="260"/>
    </row>
    <row r="57" spans="1:6" x14ac:dyDescent="0.25">
      <c r="A57" s="175" t="s">
        <v>100</v>
      </c>
      <c r="B57" s="259">
        <v>0</v>
      </c>
      <c r="C57" s="259">
        <v>0</v>
      </c>
      <c r="D57" s="174" t="s">
        <v>101</v>
      </c>
      <c r="E57" s="261">
        <f>SUM(E50:E55)</f>
        <v>0</v>
      </c>
      <c r="F57" s="261">
        <f>SUM(F50:F55)</f>
        <v>0</v>
      </c>
    </row>
    <row r="58" spans="1:6" x14ac:dyDescent="0.25">
      <c r="A58" s="175" t="s">
        <v>102</v>
      </c>
      <c r="B58" s="259">
        <v>0</v>
      </c>
      <c r="C58" s="259">
        <v>0</v>
      </c>
      <c r="D58" s="148"/>
      <c r="E58" s="260"/>
      <c r="F58" s="260"/>
    </row>
    <row r="59" spans="1:6" x14ac:dyDescent="0.25">
      <c r="A59" s="148"/>
      <c r="B59" s="260"/>
      <c r="C59" s="260"/>
      <c r="D59" s="178" t="s">
        <v>103</v>
      </c>
      <c r="E59" s="261">
        <f>E47+E57</f>
        <v>24668169.670000002</v>
      </c>
      <c r="F59" s="261">
        <f>F47+F57</f>
        <v>26023509.400000002</v>
      </c>
    </row>
    <row r="60" spans="1:6" x14ac:dyDescent="0.25">
      <c r="A60" s="177" t="s">
        <v>104</v>
      </c>
      <c r="B60" s="261">
        <f>SUM(B50:B58)</f>
        <v>103576080.34000002</v>
      </c>
      <c r="C60" s="261">
        <f>SUM(C50:C58)</f>
        <v>100101816.82999998</v>
      </c>
      <c r="D60" s="148"/>
      <c r="E60" s="260"/>
      <c r="F60" s="260"/>
    </row>
    <row r="61" spans="1:6" x14ac:dyDescent="0.25">
      <c r="A61" s="148"/>
      <c r="B61" s="260"/>
      <c r="C61" s="260"/>
      <c r="D61" s="180" t="s">
        <v>105</v>
      </c>
      <c r="E61" s="260"/>
      <c r="F61" s="260"/>
    </row>
    <row r="62" spans="1:6" x14ac:dyDescent="0.25">
      <c r="A62" s="177" t="s">
        <v>106</v>
      </c>
      <c r="B62" s="261">
        <f>SUM(B47+B60)</f>
        <v>125541263.24000001</v>
      </c>
      <c r="C62" s="261">
        <f>SUM(C47+C60)</f>
        <v>120966874.20999998</v>
      </c>
      <c r="D62" s="148"/>
      <c r="E62" s="260"/>
      <c r="F62" s="260"/>
    </row>
    <row r="63" spans="1:6" x14ac:dyDescent="0.25">
      <c r="A63" s="148"/>
      <c r="B63" s="262"/>
      <c r="C63" s="262"/>
      <c r="D63" s="181" t="s">
        <v>107</v>
      </c>
      <c r="E63" s="258">
        <f>SUM(E64:E66)</f>
        <v>37143949.32</v>
      </c>
      <c r="F63" s="258">
        <f>SUM(F64:F66)</f>
        <v>37143949.32</v>
      </c>
    </row>
    <row r="64" spans="1:6" x14ac:dyDescent="0.25">
      <c r="A64" s="148"/>
      <c r="B64" s="262"/>
      <c r="C64" s="262"/>
      <c r="D64" s="175" t="s">
        <v>108</v>
      </c>
      <c r="E64" s="259">
        <v>27910797.91</v>
      </c>
      <c r="F64" s="259">
        <v>27910797.91</v>
      </c>
    </row>
    <row r="65" spans="1:7" x14ac:dyDescent="0.25">
      <c r="A65" s="148"/>
      <c r="B65" s="262"/>
      <c r="C65" s="262"/>
      <c r="D65" s="179" t="s">
        <v>109</v>
      </c>
      <c r="E65" s="259">
        <v>9233151.4100000001</v>
      </c>
      <c r="F65" s="259">
        <v>9233151.4100000001</v>
      </c>
    </row>
    <row r="66" spans="1:7" x14ac:dyDescent="0.25">
      <c r="A66" s="148"/>
      <c r="B66" s="262"/>
      <c r="C66" s="262"/>
      <c r="D66" s="175" t="s">
        <v>110</v>
      </c>
      <c r="E66" s="259">
        <v>0</v>
      </c>
      <c r="F66" s="259">
        <v>0</v>
      </c>
    </row>
    <row r="67" spans="1:7" x14ac:dyDescent="0.25">
      <c r="A67" s="148"/>
      <c r="B67" s="262"/>
      <c r="C67" s="262"/>
      <c r="D67" s="148"/>
      <c r="E67" s="260"/>
      <c r="F67" s="260"/>
    </row>
    <row r="68" spans="1:7" x14ac:dyDescent="0.25">
      <c r="A68" s="148"/>
      <c r="B68" s="262"/>
      <c r="C68" s="262"/>
      <c r="D68" s="181" t="s">
        <v>111</v>
      </c>
      <c r="E68" s="258">
        <f>SUM(E69:E73)</f>
        <v>63729144.25</v>
      </c>
      <c r="F68" s="258">
        <f>SUM(F69:F73)</f>
        <v>57799415.490000002</v>
      </c>
    </row>
    <row r="69" spans="1:7" x14ac:dyDescent="0.25">
      <c r="A69" s="182"/>
      <c r="B69" s="262"/>
      <c r="C69" s="262"/>
      <c r="D69" s="183" t="s">
        <v>112</v>
      </c>
      <c r="E69" s="259">
        <v>6380073.7199999997</v>
      </c>
      <c r="F69" s="259">
        <v>-5435364.5099999998</v>
      </c>
    </row>
    <row r="70" spans="1:7" x14ac:dyDescent="0.25">
      <c r="A70" s="182"/>
      <c r="B70" s="262"/>
      <c r="C70" s="262"/>
      <c r="D70" s="175" t="s">
        <v>113</v>
      </c>
      <c r="E70" s="259">
        <v>57529728.270000003</v>
      </c>
      <c r="F70" s="259">
        <v>63415437.740000002</v>
      </c>
    </row>
    <row r="71" spans="1:7" x14ac:dyDescent="0.25">
      <c r="A71" s="182"/>
      <c r="B71" s="262"/>
      <c r="C71" s="262"/>
      <c r="D71" s="175" t="s">
        <v>114</v>
      </c>
      <c r="E71" s="259">
        <v>0</v>
      </c>
      <c r="F71" s="259">
        <v>0</v>
      </c>
    </row>
    <row r="72" spans="1:7" x14ac:dyDescent="0.25">
      <c r="A72" s="182"/>
      <c r="B72" s="262"/>
      <c r="C72" s="262"/>
      <c r="D72" s="175" t="s">
        <v>115</v>
      </c>
      <c r="E72" s="259">
        <v>0</v>
      </c>
      <c r="F72" s="259">
        <v>0</v>
      </c>
    </row>
    <row r="73" spans="1:7" x14ac:dyDescent="0.25">
      <c r="A73" s="182"/>
      <c r="B73" s="262"/>
      <c r="C73" s="262"/>
      <c r="D73" s="175" t="s">
        <v>116</v>
      </c>
      <c r="E73" s="259">
        <v>-180657.74</v>
      </c>
      <c r="F73" s="259">
        <v>-180657.74</v>
      </c>
    </row>
    <row r="74" spans="1:7" x14ac:dyDescent="0.25">
      <c r="A74" s="182"/>
      <c r="B74" s="262"/>
      <c r="C74" s="262"/>
      <c r="D74" s="148"/>
      <c r="E74" s="260"/>
      <c r="F74" s="260"/>
    </row>
    <row r="75" spans="1:7" x14ac:dyDescent="0.25">
      <c r="A75" s="182"/>
      <c r="B75" s="262"/>
      <c r="C75" s="262"/>
      <c r="D75" s="181" t="s">
        <v>117</v>
      </c>
      <c r="E75" s="258">
        <f>E76+E77</f>
        <v>0</v>
      </c>
      <c r="F75" s="258">
        <f>F76+F77</f>
        <v>0</v>
      </c>
    </row>
    <row r="76" spans="1:7" x14ac:dyDescent="0.25">
      <c r="A76" s="182"/>
      <c r="B76" s="262"/>
      <c r="C76" s="262"/>
      <c r="D76" s="175" t="s">
        <v>118</v>
      </c>
      <c r="E76" s="259">
        <v>0</v>
      </c>
      <c r="F76" s="259">
        <v>0</v>
      </c>
    </row>
    <row r="77" spans="1:7" x14ac:dyDescent="0.25">
      <c r="A77" s="182"/>
      <c r="B77" s="262"/>
      <c r="C77" s="262"/>
      <c r="D77" s="175" t="s">
        <v>119</v>
      </c>
      <c r="E77" s="259">
        <v>0</v>
      </c>
      <c r="F77" s="259">
        <v>0</v>
      </c>
    </row>
    <row r="78" spans="1:7" x14ac:dyDescent="0.25">
      <c r="A78" s="182"/>
      <c r="B78" s="262"/>
      <c r="C78" s="262"/>
      <c r="D78" s="148"/>
      <c r="E78" s="260"/>
      <c r="F78" s="260"/>
    </row>
    <row r="79" spans="1:7" x14ac:dyDescent="0.25">
      <c r="A79" s="182"/>
      <c r="B79" s="262"/>
      <c r="C79" s="262"/>
      <c r="D79" s="178" t="s">
        <v>120</v>
      </c>
      <c r="E79" s="261">
        <f>E63+E68+E75</f>
        <v>100873093.56999999</v>
      </c>
      <c r="F79" s="261">
        <f>F63+F68+F75</f>
        <v>94943364.810000002</v>
      </c>
      <c r="G79" s="169"/>
    </row>
    <row r="80" spans="1:7" x14ac:dyDescent="0.25">
      <c r="A80" s="182"/>
      <c r="B80" s="262"/>
      <c r="C80" s="262"/>
      <c r="D80" s="148"/>
      <c r="E80" s="260"/>
      <c r="F80" s="260"/>
    </row>
    <row r="81" spans="1:7" x14ac:dyDescent="0.25">
      <c r="A81" s="182"/>
      <c r="B81" s="262"/>
      <c r="C81" s="262"/>
      <c r="D81" s="178" t="s">
        <v>121</v>
      </c>
      <c r="E81" s="261">
        <f>E59+E79</f>
        <v>125541263.23999999</v>
      </c>
      <c r="F81" s="261">
        <f>F59+F79</f>
        <v>120966874.21000001</v>
      </c>
      <c r="G81" s="169"/>
    </row>
    <row r="82" spans="1:7" x14ac:dyDescent="0.25">
      <c r="A82" s="184"/>
      <c r="B82" s="142"/>
      <c r="C82" s="142"/>
      <c r="D82" s="147"/>
      <c r="E82" s="145"/>
      <c r="F82" s="145"/>
    </row>
  </sheetData>
  <mergeCells count="1">
    <mergeCell ref="A1:F1"/>
  </mergeCells>
  <dataValidations count="3">
    <dataValidation allowBlank="1" showInputMessage="1" showErrorMessage="1" prompt="31 de diciembre de 20XN-1 (e)" sqref="C6 F6" xr:uid="{4C16032B-C3D7-44A6-A3F7-B309DFB0DC5A}"/>
    <dataValidation allowBlank="1" showInputMessage="1" showErrorMessage="1" prompt="20XN (d)" sqref="B6 E6" xr:uid="{8B6071F0-6635-44E5-92BC-53F12D4C6664}"/>
    <dataValidation type="decimal" allowBlank="1" showInputMessage="1" showErrorMessage="1" sqref="B41:C41 B59:C62 B9:C9 B46:C49 B17:C17 B25:C25 B31:C31 B38:C38 E42:F42 E78:F81 E47:F47 E9:F9 E19:F19 E23:F23 E27:F27 E31:F31 E38:F38 E56:F63 E67:F68 E74:F75" xr:uid="{B34CCE5A-36CF-4E79-8DC7-DA0642618DB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37"/>
  <sheetViews>
    <sheetView showGridLines="0" topLeftCell="A2" zoomScale="75" zoomScaleNormal="75" workbookViewId="0">
      <selection activeCell="F38" sqref="F38"/>
    </sheetView>
  </sheetViews>
  <sheetFormatPr baseColWidth="10" defaultColWidth="11" defaultRowHeight="15" x14ac:dyDescent="0.25"/>
  <cols>
    <col min="1" max="1" width="68.85546875" bestFit="1" customWidth="1"/>
    <col min="2" max="2" width="19.5703125" hidden="1" customWidth="1"/>
    <col min="3" max="4" width="22.42578125" hidden="1" customWidth="1"/>
    <col min="5" max="5" width="20.85546875" hidden="1" customWidth="1"/>
    <col min="6" max="6" width="19.85546875" customWidth="1"/>
    <col min="7" max="7" width="23.42578125" customWidth="1"/>
    <col min="8" max="8" width="15.5703125" bestFit="1" customWidth="1"/>
  </cols>
  <sheetData>
    <row r="1" spans="1:7" ht="41.1" customHeight="1" x14ac:dyDescent="0.25">
      <c r="A1" s="137" t="s">
        <v>438</v>
      </c>
      <c r="B1" s="139"/>
      <c r="C1" s="138"/>
      <c r="D1" s="138"/>
      <c r="E1" s="138"/>
      <c r="F1" s="138"/>
      <c r="G1" s="138"/>
    </row>
    <row r="2" spans="1:7" x14ac:dyDescent="0.25">
      <c r="A2" s="287" t="str">
        <f>'Formato 1'!A2</f>
        <v>MUNICIPIO DE TARIMORO</v>
      </c>
      <c r="B2" s="288"/>
      <c r="C2" s="288"/>
      <c r="D2" s="288"/>
      <c r="E2" s="288"/>
      <c r="F2" s="288"/>
      <c r="G2" s="288"/>
    </row>
    <row r="3" spans="1:7" x14ac:dyDescent="0.25">
      <c r="A3" s="309" t="s">
        <v>439</v>
      </c>
      <c r="B3" s="291"/>
      <c r="C3" s="291"/>
      <c r="D3" s="291"/>
      <c r="E3" s="291"/>
      <c r="F3" s="291"/>
      <c r="G3" s="291"/>
    </row>
    <row r="4" spans="1:7" x14ac:dyDescent="0.25">
      <c r="A4" s="309" t="s">
        <v>2</v>
      </c>
      <c r="B4" s="291"/>
      <c r="C4" s="291"/>
      <c r="D4" s="291"/>
      <c r="E4" s="291"/>
      <c r="F4" s="291"/>
      <c r="G4" s="291"/>
    </row>
    <row r="5" spans="1:7" x14ac:dyDescent="0.25">
      <c r="A5" s="303" t="s">
        <v>440</v>
      </c>
      <c r="B5" s="304"/>
      <c r="C5" s="304"/>
      <c r="D5" s="304"/>
      <c r="E5" s="304"/>
      <c r="F5" s="304"/>
      <c r="G5" s="304"/>
    </row>
    <row r="6" spans="1:7" ht="30" x14ac:dyDescent="0.25">
      <c r="A6" s="108" t="s">
        <v>570</v>
      </c>
      <c r="B6" s="23" t="s">
        <v>626</v>
      </c>
      <c r="C6" s="23" t="s">
        <v>625</v>
      </c>
      <c r="D6" s="23" t="s">
        <v>624</v>
      </c>
      <c r="E6" s="23" t="s">
        <v>623</v>
      </c>
      <c r="F6" s="23" t="s">
        <v>631</v>
      </c>
      <c r="G6" s="6" t="s">
        <v>632</v>
      </c>
    </row>
    <row r="7" spans="1:7" ht="15.75" customHeight="1" x14ac:dyDescent="0.25">
      <c r="A7" s="20" t="s">
        <v>554</v>
      </c>
      <c r="B7" s="88">
        <f>SUM(B8:B19)</f>
        <v>110531397.34</v>
      </c>
      <c r="C7" s="88">
        <f>SUM(C8:C19)</f>
        <v>143918169.93000001</v>
      </c>
      <c r="D7" s="88">
        <f>SUM(D8:D19)</f>
        <v>149834055.59</v>
      </c>
      <c r="E7" s="88">
        <f t="shared" ref="E7" si="0">SUM(E8:E19)</f>
        <v>60851535.179999992</v>
      </c>
      <c r="F7" s="239">
        <v>191162532.34</v>
      </c>
      <c r="G7" s="239">
        <v>142939212.41999999</v>
      </c>
    </row>
    <row r="8" spans="1:7" x14ac:dyDescent="0.25">
      <c r="A8" s="41" t="s">
        <v>555</v>
      </c>
      <c r="B8" s="58">
        <v>9214398.1099999994</v>
      </c>
      <c r="C8" s="58">
        <v>10043313.439999999</v>
      </c>
      <c r="D8" s="58">
        <v>11087578.810000001</v>
      </c>
      <c r="E8" s="58">
        <v>10858618.300000001</v>
      </c>
      <c r="F8" s="240"/>
      <c r="G8" s="240"/>
    </row>
    <row r="9" spans="1:7" ht="15.75" customHeight="1" x14ac:dyDescent="0.25">
      <c r="A9" s="41" t="s">
        <v>556</v>
      </c>
      <c r="B9" s="58">
        <v>0</v>
      </c>
      <c r="C9" s="58">
        <v>0</v>
      </c>
      <c r="D9" s="58">
        <v>0</v>
      </c>
      <c r="E9" s="58">
        <v>0</v>
      </c>
      <c r="F9" s="244">
        <v>11949747.390000001</v>
      </c>
      <c r="G9" s="244">
        <v>12071810.810000001</v>
      </c>
    </row>
    <row r="10" spans="1:7" x14ac:dyDescent="0.25">
      <c r="A10" s="41" t="s">
        <v>478</v>
      </c>
      <c r="B10" s="58">
        <v>18000</v>
      </c>
      <c r="C10" s="58">
        <v>0</v>
      </c>
      <c r="D10" s="58">
        <v>0</v>
      </c>
      <c r="E10" s="58">
        <v>0</v>
      </c>
      <c r="F10" s="244">
        <v>0</v>
      </c>
      <c r="G10" s="244">
        <v>0</v>
      </c>
    </row>
    <row r="11" spans="1:7" x14ac:dyDescent="0.25">
      <c r="A11" s="41" t="s">
        <v>479</v>
      </c>
      <c r="B11" s="58">
        <v>4998070.28</v>
      </c>
      <c r="C11" s="58">
        <v>5186384.8099999996</v>
      </c>
      <c r="D11" s="58">
        <v>4734200.3</v>
      </c>
      <c r="E11" s="58">
        <v>4143704.04</v>
      </c>
      <c r="F11" s="244">
        <v>0</v>
      </c>
      <c r="G11" s="244">
        <v>0</v>
      </c>
    </row>
    <row r="12" spans="1:7" x14ac:dyDescent="0.25">
      <c r="A12" s="41" t="s">
        <v>557</v>
      </c>
      <c r="B12" s="58">
        <v>189643.55</v>
      </c>
      <c r="C12" s="58">
        <v>1274303.8899999999</v>
      </c>
      <c r="D12" s="58">
        <v>1648789.57</v>
      </c>
      <c r="E12" s="58">
        <v>2398077.3199999998</v>
      </c>
      <c r="F12" s="244">
        <v>6070419.6799999997</v>
      </c>
      <c r="G12" s="244">
        <v>6692096.3499999996</v>
      </c>
    </row>
    <row r="13" spans="1:7" x14ac:dyDescent="0.25">
      <c r="A13" s="41" t="s">
        <v>558</v>
      </c>
      <c r="B13" s="58">
        <v>1301117.0900000001</v>
      </c>
      <c r="C13" s="58">
        <v>1274303.8899999999</v>
      </c>
      <c r="D13" s="58">
        <v>388962.56</v>
      </c>
      <c r="E13" s="58">
        <v>0</v>
      </c>
      <c r="F13" s="244">
        <v>1848236.5</v>
      </c>
      <c r="G13" s="244">
        <v>177688.58</v>
      </c>
    </row>
    <row r="14" spans="1:7" x14ac:dyDescent="0.25">
      <c r="A14" s="42" t="s">
        <v>482</v>
      </c>
      <c r="B14" s="58">
        <v>0</v>
      </c>
      <c r="C14" s="58">
        <v>0</v>
      </c>
      <c r="D14" s="58">
        <v>0</v>
      </c>
      <c r="E14" s="58">
        <v>0</v>
      </c>
      <c r="F14" s="244">
        <v>128706.34</v>
      </c>
      <c r="G14" s="244">
        <v>277981.36</v>
      </c>
    </row>
    <row r="15" spans="1:7" x14ac:dyDescent="0.25">
      <c r="A15" s="41" t="s">
        <v>483</v>
      </c>
      <c r="B15" s="58">
        <v>77084026.700000003</v>
      </c>
      <c r="C15" s="58">
        <v>77695243.049999997</v>
      </c>
      <c r="D15" s="58">
        <v>94883093.200000003</v>
      </c>
      <c r="E15" s="58">
        <v>43112805.939999998</v>
      </c>
      <c r="F15" s="244">
        <v>0</v>
      </c>
      <c r="G15" s="244">
        <v>0</v>
      </c>
    </row>
    <row r="16" spans="1:7" x14ac:dyDescent="0.25">
      <c r="A16" s="41" t="s">
        <v>559</v>
      </c>
      <c r="B16" s="58">
        <v>1115581.72</v>
      </c>
      <c r="C16" s="58">
        <v>1430179.87</v>
      </c>
      <c r="D16" s="58">
        <v>1715407.38</v>
      </c>
      <c r="E16" s="58">
        <v>338329.58</v>
      </c>
      <c r="F16" s="244">
        <v>104609747.59</v>
      </c>
      <c r="G16" s="244">
        <v>10505988.75</v>
      </c>
    </row>
    <row r="17" spans="1:8" x14ac:dyDescent="0.25">
      <c r="A17" s="41" t="s">
        <v>485</v>
      </c>
      <c r="B17" s="58">
        <v>545934.9</v>
      </c>
      <c r="C17" s="58">
        <v>0</v>
      </c>
      <c r="D17" s="58">
        <v>0</v>
      </c>
      <c r="E17" s="58">
        <v>0</v>
      </c>
      <c r="F17" s="244">
        <v>1554583.87</v>
      </c>
      <c r="G17" s="244">
        <v>2177517.7599999998</v>
      </c>
    </row>
    <row r="18" spans="1:8" x14ac:dyDescent="0.25">
      <c r="A18" s="41" t="s">
        <v>560</v>
      </c>
      <c r="B18" s="58">
        <v>16064624.99</v>
      </c>
      <c r="C18" s="58">
        <v>47014440.979999997</v>
      </c>
      <c r="D18" s="58">
        <v>35376023.770000003</v>
      </c>
      <c r="E18" s="58">
        <v>0</v>
      </c>
      <c r="F18" s="244">
        <v>65001090.969999999</v>
      </c>
      <c r="G18" s="244">
        <v>16482128.810000001</v>
      </c>
    </row>
    <row r="19" spans="1:8" x14ac:dyDescent="0.25">
      <c r="A19" s="70" t="s">
        <v>561</v>
      </c>
      <c r="B19" s="58">
        <v>0</v>
      </c>
      <c r="C19" s="58">
        <v>0</v>
      </c>
      <c r="D19" s="58">
        <v>0</v>
      </c>
      <c r="E19" s="58">
        <v>0</v>
      </c>
      <c r="F19" s="244">
        <v>0</v>
      </c>
      <c r="G19" s="244">
        <v>0</v>
      </c>
    </row>
    <row r="20" spans="1:8" x14ac:dyDescent="0.25">
      <c r="A20" s="41" t="s">
        <v>569</v>
      </c>
      <c r="B20" s="58"/>
      <c r="C20" s="58"/>
      <c r="D20" s="58"/>
      <c r="E20" s="58"/>
      <c r="F20" s="242">
        <v>0</v>
      </c>
      <c r="G20" s="242">
        <v>0</v>
      </c>
    </row>
    <row r="21" spans="1:8" x14ac:dyDescent="0.25">
      <c r="A21" s="3" t="s">
        <v>562</v>
      </c>
      <c r="B21" s="88">
        <f>SUM(B22:B26)</f>
        <v>81501076.960000008</v>
      </c>
      <c r="C21" s="88">
        <f>SUM(C22:C26)</f>
        <v>43844125</v>
      </c>
      <c r="D21" s="88">
        <f>SUM(D22:D26)</f>
        <v>49259960.580000006</v>
      </c>
      <c r="E21" s="88">
        <f t="shared" ref="E21" si="1">SUM(E22:E26)</f>
        <v>21313981.870000001</v>
      </c>
      <c r="F21" s="241"/>
      <c r="G21" s="241"/>
    </row>
    <row r="22" spans="1:8" x14ac:dyDescent="0.25">
      <c r="A22" s="41" t="s">
        <v>563</v>
      </c>
      <c r="B22" s="59">
        <v>44589003</v>
      </c>
      <c r="C22" s="59">
        <v>43844125</v>
      </c>
      <c r="D22" s="59">
        <v>47381440.020000003</v>
      </c>
      <c r="E22" s="59">
        <v>105949.87</v>
      </c>
      <c r="F22" s="243">
        <v>55296482.43</v>
      </c>
      <c r="G22" s="242">
        <v>56445160</v>
      </c>
    </row>
    <row r="23" spans="1:8" x14ac:dyDescent="0.25">
      <c r="A23" s="41" t="s">
        <v>564</v>
      </c>
      <c r="B23" s="59">
        <v>36912073.960000001</v>
      </c>
      <c r="C23" s="59">
        <v>0</v>
      </c>
      <c r="D23" s="59">
        <v>1878520.56</v>
      </c>
      <c r="E23" s="59">
        <v>0</v>
      </c>
      <c r="F23" s="242">
        <v>55296482.43</v>
      </c>
      <c r="G23" s="242">
        <v>56445160</v>
      </c>
    </row>
    <row r="24" spans="1:8" x14ac:dyDescent="0.25">
      <c r="A24" s="41" t="s">
        <v>490</v>
      </c>
      <c r="B24" s="59">
        <v>0</v>
      </c>
      <c r="C24" s="59">
        <v>0</v>
      </c>
      <c r="D24" s="59">
        <v>0</v>
      </c>
      <c r="E24" s="59">
        <v>0</v>
      </c>
      <c r="F24" s="242">
        <v>0</v>
      </c>
      <c r="G24" s="242">
        <v>0</v>
      </c>
    </row>
    <row r="25" spans="1:8" ht="30" x14ac:dyDescent="0.25">
      <c r="A25" s="42" t="s">
        <v>491</v>
      </c>
      <c r="B25" s="59">
        <v>0</v>
      </c>
      <c r="C25" s="59">
        <v>0</v>
      </c>
      <c r="D25" s="59">
        <v>0</v>
      </c>
      <c r="E25" s="59">
        <v>0</v>
      </c>
      <c r="F25" s="242">
        <v>0</v>
      </c>
      <c r="G25" s="242">
        <v>0</v>
      </c>
    </row>
    <row r="26" spans="1:8" x14ac:dyDescent="0.25">
      <c r="A26" s="42" t="s">
        <v>565</v>
      </c>
      <c r="B26" s="59">
        <v>0</v>
      </c>
      <c r="C26" s="59">
        <v>0</v>
      </c>
      <c r="D26" s="59">
        <v>0</v>
      </c>
      <c r="E26" s="59">
        <v>21208032</v>
      </c>
      <c r="F26" s="242">
        <v>0</v>
      </c>
      <c r="G26" s="242">
        <v>0</v>
      </c>
    </row>
    <row r="27" spans="1:8" x14ac:dyDescent="0.25">
      <c r="A27" s="60" t="s">
        <v>569</v>
      </c>
      <c r="B27" s="59"/>
      <c r="C27" s="59"/>
      <c r="D27" s="59"/>
      <c r="E27" s="59"/>
      <c r="F27" s="242">
        <v>0</v>
      </c>
      <c r="G27" s="242">
        <v>0</v>
      </c>
    </row>
    <row r="28" spans="1:8" x14ac:dyDescent="0.25">
      <c r="A28" s="3" t="s">
        <v>566</v>
      </c>
      <c r="B28" s="88">
        <f>SUM(B29)</f>
        <v>23656535.629999999</v>
      </c>
      <c r="C28" s="88">
        <f>SUM(C29)</f>
        <v>0</v>
      </c>
      <c r="D28" s="88">
        <f>SUM(D29)</f>
        <v>0</v>
      </c>
      <c r="E28" s="88">
        <f t="shared" ref="E28" si="2">SUM(E29)</f>
        <v>0</v>
      </c>
      <c r="F28" s="241"/>
      <c r="G28" s="241"/>
    </row>
    <row r="29" spans="1:8" x14ac:dyDescent="0.25">
      <c r="A29" s="41" t="s">
        <v>567</v>
      </c>
      <c r="B29" s="59">
        <v>23656535.629999999</v>
      </c>
      <c r="C29" s="59">
        <v>0</v>
      </c>
      <c r="D29" s="59">
        <v>0</v>
      </c>
      <c r="E29" s="59">
        <v>0</v>
      </c>
      <c r="F29" s="243">
        <v>4000000</v>
      </c>
      <c r="G29" s="243">
        <v>4000000</v>
      </c>
    </row>
    <row r="30" spans="1:8" x14ac:dyDescent="0.25">
      <c r="A30" s="34" t="s">
        <v>569</v>
      </c>
      <c r="B30" s="61"/>
      <c r="C30" s="61"/>
      <c r="D30" s="61"/>
      <c r="E30" s="61"/>
      <c r="F30" s="242">
        <v>4000000</v>
      </c>
      <c r="G30" s="242">
        <v>4000000</v>
      </c>
    </row>
    <row r="31" spans="1:8" ht="14.45" customHeight="1" x14ac:dyDescent="0.25">
      <c r="A31" s="3" t="s">
        <v>568</v>
      </c>
      <c r="B31" s="88">
        <f>B21+B7+B28</f>
        <v>215689009.93000001</v>
      </c>
      <c r="C31" s="88">
        <f>C21+C7+C28</f>
        <v>187762294.93000001</v>
      </c>
      <c r="D31" s="88">
        <f>D21+D7+D28</f>
        <v>199094016.17000002</v>
      </c>
      <c r="E31" s="88">
        <f t="shared" ref="E31" si="3">E21+E7+E28</f>
        <v>82165517.049999997</v>
      </c>
      <c r="F31" s="241"/>
      <c r="G31" s="241"/>
      <c r="H31" s="88"/>
    </row>
    <row r="32" spans="1:8" ht="14.45" customHeight="1" x14ac:dyDescent="0.25">
      <c r="A32" s="34"/>
      <c r="B32" s="110"/>
      <c r="C32" s="110"/>
      <c r="D32" s="110"/>
      <c r="E32" s="110"/>
      <c r="F32" s="243">
        <v>250459014.77000001</v>
      </c>
      <c r="G32" s="243">
        <v>203384372</v>
      </c>
    </row>
    <row r="33" spans="1:7" x14ac:dyDescent="0.25">
      <c r="A33" s="113" t="s">
        <v>290</v>
      </c>
      <c r="B33" s="37"/>
      <c r="C33" s="37"/>
      <c r="D33" s="37"/>
      <c r="E33" s="37"/>
      <c r="F33" s="241"/>
      <c r="G33" s="241"/>
    </row>
    <row r="34" spans="1:7" ht="30" x14ac:dyDescent="0.25">
      <c r="A34" s="111" t="s">
        <v>455</v>
      </c>
      <c r="B34" s="69">
        <v>0</v>
      </c>
      <c r="C34" s="69">
        <v>0</v>
      </c>
      <c r="D34" s="69">
        <v>0</v>
      </c>
      <c r="E34" s="69">
        <v>0</v>
      </c>
      <c r="F34" s="241"/>
      <c r="G34" s="241"/>
    </row>
    <row r="35" spans="1:7" ht="30" x14ac:dyDescent="0.25">
      <c r="A35" s="111" t="s">
        <v>292</v>
      </c>
      <c r="B35" s="69">
        <v>0</v>
      </c>
      <c r="C35" s="69">
        <v>0</v>
      </c>
      <c r="D35" s="69">
        <v>0</v>
      </c>
      <c r="E35" s="69">
        <v>0</v>
      </c>
      <c r="F35" s="242">
        <v>0</v>
      </c>
      <c r="G35" s="242">
        <v>0</v>
      </c>
    </row>
    <row r="36" spans="1:7" x14ac:dyDescent="0.25">
      <c r="A36" s="113" t="s">
        <v>495</v>
      </c>
      <c r="B36" s="13">
        <v>0</v>
      </c>
      <c r="C36" s="13">
        <v>0</v>
      </c>
      <c r="D36" s="13">
        <v>0</v>
      </c>
      <c r="E36" s="13">
        <v>0</v>
      </c>
      <c r="F36" s="242">
        <v>0</v>
      </c>
      <c r="G36" s="242">
        <v>0</v>
      </c>
    </row>
    <row r="37" spans="1:7" x14ac:dyDescent="0.25">
      <c r="A37" s="38"/>
      <c r="B37" s="38"/>
      <c r="C37" s="38"/>
      <c r="D37" s="38"/>
      <c r="E37" s="38"/>
      <c r="F37" s="243">
        <v>0</v>
      </c>
      <c r="G37" s="243">
        <v>0</v>
      </c>
    </row>
  </sheetData>
  <mergeCells count="4">
    <mergeCell ref="A4:G4"/>
    <mergeCell ref="A5:G5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31496062992125984" right="0.11811023622047245" top="0.74803149606299213" bottom="0.74803149606299213" header="0.31496062992125984" footer="0.31496062992125984"/>
  <pageSetup scale="75" orientation="portrait" horizontalDpi="1200" verticalDpi="1200" r:id="rId1"/>
  <ignoredErrors>
    <ignoredError sqref="E9 E17 E24:E25 E14 E18 E23 E10 E19 E7 E20:E21 E27:E28 E30:E31 E2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topLeftCell="A7" zoomScale="75" zoomScaleNormal="75" workbookViewId="0">
      <selection activeCell="J29" sqref="J2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42578125" bestFit="1" customWidth="1"/>
    <col min="7" max="7" width="19.5703125" bestFit="1" customWidth="1"/>
  </cols>
  <sheetData>
    <row r="1" spans="1:7" ht="41.1" customHeight="1" x14ac:dyDescent="0.25">
      <c r="A1" s="299" t="s">
        <v>457</v>
      </c>
      <c r="B1" s="280"/>
      <c r="C1" s="280"/>
      <c r="D1" s="280"/>
      <c r="E1" s="280"/>
      <c r="F1" s="280"/>
      <c r="G1" s="281"/>
    </row>
    <row r="2" spans="1:7" x14ac:dyDescent="0.25">
      <c r="A2" s="287" t="str">
        <f>'Formato 1'!A2</f>
        <v>MUNICIPIO DE TARIMORO</v>
      </c>
      <c r="B2" s="288"/>
      <c r="C2" s="288"/>
      <c r="D2" s="288"/>
      <c r="E2" s="288"/>
      <c r="F2" s="288"/>
      <c r="G2" s="289"/>
    </row>
    <row r="3" spans="1:7" x14ac:dyDescent="0.25">
      <c r="A3" s="309" t="s">
        <v>458</v>
      </c>
      <c r="B3" s="291"/>
      <c r="C3" s="291"/>
      <c r="D3" s="291"/>
      <c r="E3" s="291"/>
      <c r="F3" s="291"/>
      <c r="G3" s="292"/>
    </row>
    <row r="4" spans="1:7" x14ac:dyDescent="0.25">
      <c r="A4" s="309" t="s">
        <v>2</v>
      </c>
      <c r="B4" s="291"/>
      <c r="C4" s="291"/>
      <c r="D4" s="291"/>
      <c r="E4" s="291"/>
      <c r="F4" s="291"/>
      <c r="G4" s="292"/>
    </row>
    <row r="5" spans="1:7" x14ac:dyDescent="0.25">
      <c r="A5" s="303" t="s">
        <v>440</v>
      </c>
      <c r="B5" s="304"/>
      <c r="C5" s="304"/>
      <c r="D5" s="304"/>
      <c r="E5" s="304"/>
      <c r="F5" s="304"/>
      <c r="G5" s="305"/>
    </row>
    <row r="6" spans="1:7" ht="30" x14ac:dyDescent="0.25">
      <c r="A6" s="108" t="s">
        <v>570</v>
      </c>
      <c r="B6" s="6" t="s">
        <v>571</v>
      </c>
      <c r="C6" s="23" t="s">
        <v>549</v>
      </c>
      <c r="D6" s="23" t="s">
        <v>550</v>
      </c>
      <c r="E6" s="23" t="s">
        <v>551</v>
      </c>
      <c r="F6" s="23" t="s">
        <v>552</v>
      </c>
      <c r="G6" s="23" t="s">
        <v>553</v>
      </c>
    </row>
    <row r="7" spans="1:7" ht="15.75" customHeight="1" x14ac:dyDescent="0.25">
      <c r="A7" s="20" t="s">
        <v>460</v>
      </c>
      <c r="B7" s="245">
        <v>0</v>
      </c>
      <c r="C7" s="245">
        <v>0</v>
      </c>
      <c r="D7" s="245">
        <v>0</v>
      </c>
      <c r="E7" s="245">
        <v>103748038.67</v>
      </c>
      <c r="F7" s="245">
        <v>207174296.48999995</v>
      </c>
      <c r="G7" s="245">
        <v>140804521</v>
      </c>
    </row>
    <row r="8" spans="1:7" x14ac:dyDescent="0.25">
      <c r="A8" s="41" t="s">
        <v>572</v>
      </c>
      <c r="B8" s="247">
        <v>0</v>
      </c>
      <c r="C8" s="247">
        <v>0</v>
      </c>
      <c r="D8" s="247">
        <v>0</v>
      </c>
      <c r="E8" s="247">
        <v>38737765.359999999</v>
      </c>
      <c r="F8" s="247">
        <v>66524372.68</v>
      </c>
      <c r="G8" s="247">
        <v>83585877</v>
      </c>
    </row>
    <row r="9" spans="1:7" ht="15.75" customHeight="1" x14ac:dyDescent="0.25">
      <c r="A9" s="41" t="s">
        <v>573</v>
      </c>
      <c r="B9" s="247">
        <v>0</v>
      </c>
      <c r="C9" s="247">
        <v>0</v>
      </c>
      <c r="D9" s="247">
        <v>0</v>
      </c>
      <c r="E9" s="247">
        <v>7386710.9100000001</v>
      </c>
      <c r="F9" s="247">
        <v>12373860.74</v>
      </c>
      <c r="G9" s="247">
        <v>11176317</v>
      </c>
    </row>
    <row r="10" spans="1:7" x14ac:dyDescent="0.25">
      <c r="A10" s="41" t="s">
        <v>463</v>
      </c>
      <c r="B10" s="247">
        <v>0</v>
      </c>
      <c r="C10" s="247">
        <v>0</v>
      </c>
      <c r="D10" s="247">
        <v>0</v>
      </c>
      <c r="E10" s="247">
        <v>28031094.870000001</v>
      </c>
      <c r="F10" s="247">
        <v>63129619.659999996</v>
      </c>
      <c r="G10" s="247">
        <v>27969042</v>
      </c>
    </row>
    <row r="11" spans="1:7" x14ac:dyDescent="0.25">
      <c r="A11" s="41" t="s">
        <v>464</v>
      </c>
      <c r="B11" s="247">
        <v>0</v>
      </c>
      <c r="C11" s="247">
        <v>0</v>
      </c>
      <c r="D11" s="247">
        <v>0</v>
      </c>
      <c r="E11" s="247">
        <v>20471175.489999998</v>
      </c>
      <c r="F11" s="247">
        <v>27911411.23</v>
      </c>
      <c r="G11" s="247">
        <v>13764471</v>
      </c>
    </row>
    <row r="12" spans="1:7" x14ac:dyDescent="0.25">
      <c r="A12" s="41" t="s">
        <v>574</v>
      </c>
      <c r="B12" s="247">
        <v>0</v>
      </c>
      <c r="C12" s="247">
        <v>0</v>
      </c>
      <c r="D12" s="247">
        <v>0</v>
      </c>
      <c r="E12" s="247">
        <v>4862195.95</v>
      </c>
      <c r="F12" s="247">
        <v>7188350.04</v>
      </c>
      <c r="G12" s="247">
        <v>206334</v>
      </c>
    </row>
    <row r="13" spans="1:7" x14ac:dyDescent="0.25">
      <c r="A13" s="41" t="s">
        <v>466</v>
      </c>
      <c r="B13" s="247">
        <v>0</v>
      </c>
      <c r="C13" s="247">
        <v>0</v>
      </c>
      <c r="D13" s="247">
        <v>0</v>
      </c>
      <c r="E13" s="247">
        <v>4259096.09</v>
      </c>
      <c r="F13" s="247">
        <v>30046682.140000001</v>
      </c>
      <c r="G13" s="247">
        <v>0</v>
      </c>
    </row>
    <row r="14" spans="1:7" x14ac:dyDescent="0.25">
      <c r="A14" s="42" t="s">
        <v>467</v>
      </c>
      <c r="B14" s="247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</row>
    <row r="15" spans="1:7" x14ac:dyDescent="0.25">
      <c r="A15" s="41" t="s">
        <v>468</v>
      </c>
      <c r="B15" s="247">
        <v>0</v>
      </c>
      <c r="C15" s="247">
        <v>0</v>
      </c>
      <c r="D15" s="247">
        <v>0</v>
      </c>
      <c r="E15" s="247">
        <v>0</v>
      </c>
      <c r="F15" s="247">
        <v>0</v>
      </c>
      <c r="G15" s="247">
        <v>0</v>
      </c>
    </row>
    <row r="16" spans="1:7" x14ac:dyDescent="0.25">
      <c r="A16" s="41" t="s">
        <v>469</v>
      </c>
      <c r="B16" s="247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4102480</v>
      </c>
    </row>
    <row r="17" spans="1:7" x14ac:dyDescent="0.25">
      <c r="A17" s="41"/>
      <c r="B17" s="246"/>
      <c r="C17" s="246"/>
      <c r="D17" s="246"/>
      <c r="E17" s="246"/>
      <c r="F17" s="246"/>
      <c r="G17" s="246"/>
    </row>
    <row r="18" spans="1:7" x14ac:dyDescent="0.25">
      <c r="A18" s="3" t="s">
        <v>470</v>
      </c>
      <c r="B18" s="245">
        <v>0</v>
      </c>
      <c r="C18" s="245">
        <v>0</v>
      </c>
      <c r="D18" s="245">
        <v>0</v>
      </c>
      <c r="E18" s="245">
        <v>56764993.759999998</v>
      </c>
      <c r="F18" s="245">
        <v>97755800.460000008</v>
      </c>
      <c r="G18" s="245">
        <v>59674041</v>
      </c>
    </row>
    <row r="19" spans="1:7" x14ac:dyDescent="0.25">
      <c r="A19" s="41" t="s">
        <v>572</v>
      </c>
      <c r="B19" s="247">
        <v>0</v>
      </c>
      <c r="C19" s="247">
        <v>0</v>
      </c>
      <c r="D19" s="247">
        <v>0</v>
      </c>
      <c r="E19" s="247">
        <v>15053620.41</v>
      </c>
      <c r="F19" s="247">
        <v>23863995.109999999</v>
      </c>
      <c r="G19" s="247">
        <v>26340794</v>
      </c>
    </row>
    <row r="20" spans="1:7" x14ac:dyDescent="0.25">
      <c r="A20" s="41" t="s">
        <v>573</v>
      </c>
      <c r="B20" s="247">
        <v>0</v>
      </c>
      <c r="C20" s="247">
        <v>0</v>
      </c>
      <c r="D20" s="247">
        <v>0</v>
      </c>
      <c r="E20" s="247">
        <v>3230644.02</v>
      </c>
      <c r="F20" s="247">
        <v>4912568.5999999996</v>
      </c>
      <c r="G20" s="247">
        <v>4466428</v>
      </c>
    </row>
    <row r="21" spans="1:7" x14ac:dyDescent="0.25">
      <c r="A21" s="41" t="s">
        <v>463</v>
      </c>
      <c r="B21" s="247">
        <v>0</v>
      </c>
      <c r="C21" s="247">
        <v>0</v>
      </c>
      <c r="D21" s="247">
        <v>0</v>
      </c>
      <c r="E21" s="247">
        <v>3539396.51</v>
      </c>
      <c r="F21" s="247">
        <v>1934391.44</v>
      </c>
      <c r="G21" s="247">
        <v>6939656</v>
      </c>
    </row>
    <row r="22" spans="1:7" x14ac:dyDescent="0.25">
      <c r="A22" s="41" t="s">
        <v>464</v>
      </c>
      <c r="B22" s="247">
        <v>0</v>
      </c>
      <c r="C22" s="247">
        <v>0</v>
      </c>
      <c r="D22" s="247">
        <v>0</v>
      </c>
      <c r="E22" s="247">
        <v>7210177.1200000001</v>
      </c>
      <c r="F22" s="247">
        <v>12915040.869999999</v>
      </c>
      <c r="G22" s="247">
        <v>3588004</v>
      </c>
    </row>
    <row r="23" spans="1:7" x14ac:dyDescent="0.25">
      <c r="A23" s="42" t="s">
        <v>574</v>
      </c>
      <c r="B23" s="247">
        <v>0</v>
      </c>
      <c r="C23" s="247">
        <v>0</v>
      </c>
      <c r="D23" s="247">
        <v>0</v>
      </c>
      <c r="E23" s="247">
        <v>44700</v>
      </c>
      <c r="F23" s="247">
        <v>2312720</v>
      </c>
      <c r="G23" s="247">
        <v>1796539</v>
      </c>
    </row>
    <row r="24" spans="1:7" x14ac:dyDescent="0.25">
      <c r="A24" s="42" t="s">
        <v>466</v>
      </c>
      <c r="B24" s="247">
        <v>0</v>
      </c>
      <c r="C24" s="247">
        <v>0</v>
      </c>
      <c r="D24" s="247">
        <v>0</v>
      </c>
      <c r="E24" s="247">
        <v>27686455.699999999</v>
      </c>
      <c r="F24" s="247">
        <v>51817084.439999998</v>
      </c>
      <c r="G24" s="247">
        <v>16542620</v>
      </c>
    </row>
    <row r="25" spans="1:7" x14ac:dyDescent="0.25">
      <c r="A25" s="42" t="s">
        <v>467</v>
      </c>
      <c r="B25" s="247">
        <v>0</v>
      </c>
      <c r="C25" s="247">
        <v>0</v>
      </c>
      <c r="D25" s="247">
        <v>0</v>
      </c>
      <c r="E25" s="247">
        <v>0</v>
      </c>
      <c r="F25" s="247">
        <v>0</v>
      </c>
      <c r="G25" s="247">
        <v>0</v>
      </c>
    </row>
    <row r="26" spans="1:7" x14ac:dyDescent="0.25">
      <c r="A26" s="42" t="s">
        <v>471</v>
      </c>
      <c r="B26" s="247">
        <v>0</v>
      </c>
      <c r="C26" s="247">
        <v>0</v>
      </c>
      <c r="D26" s="247">
        <v>0</v>
      </c>
      <c r="E26" s="247">
        <v>0</v>
      </c>
      <c r="F26" s="247">
        <v>0</v>
      </c>
      <c r="G26" s="247">
        <v>0</v>
      </c>
    </row>
    <row r="27" spans="1:7" x14ac:dyDescent="0.25">
      <c r="A27" s="42" t="s">
        <v>469</v>
      </c>
      <c r="B27" s="247">
        <v>0</v>
      </c>
      <c r="C27" s="247">
        <v>0</v>
      </c>
      <c r="D27" s="247">
        <v>0</v>
      </c>
      <c r="E27" s="247">
        <v>0</v>
      </c>
      <c r="F27" s="247">
        <v>0</v>
      </c>
      <c r="G27" s="247">
        <v>0</v>
      </c>
    </row>
    <row r="28" spans="1:7" x14ac:dyDescent="0.25">
      <c r="A28" s="34" t="s">
        <v>569</v>
      </c>
      <c r="B28" s="246"/>
      <c r="C28" s="246"/>
      <c r="D28" s="246"/>
      <c r="E28" s="246"/>
      <c r="F28" s="246"/>
      <c r="G28" s="246"/>
    </row>
    <row r="29" spans="1:7" ht="14.45" customHeight="1" x14ac:dyDescent="0.25">
      <c r="A29" s="3" t="s">
        <v>472</v>
      </c>
      <c r="B29" s="245">
        <v>0</v>
      </c>
      <c r="C29" s="245">
        <v>0</v>
      </c>
      <c r="D29" s="245">
        <v>0</v>
      </c>
      <c r="E29" s="245">
        <v>160513032.43000001</v>
      </c>
      <c r="F29" s="245">
        <v>304930096.94999993</v>
      </c>
      <c r="G29" s="245">
        <v>200478562</v>
      </c>
    </row>
    <row r="30" spans="1:7" x14ac:dyDescent="0.25">
      <c r="A30" s="38"/>
      <c r="B30" s="141"/>
      <c r="C30" s="141"/>
      <c r="D30" s="141"/>
      <c r="E30" s="141"/>
      <c r="F30" s="141"/>
      <c r="G30" s="14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abSelected="1" zoomScale="75" zoomScaleNormal="75" workbookViewId="0">
      <selection activeCell="D42" sqref="D42"/>
    </sheetView>
  </sheetViews>
  <sheetFormatPr baseColWidth="10" defaultColWidth="11" defaultRowHeight="15" x14ac:dyDescent="0.25"/>
  <cols>
    <col min="1" max="1" width="68.85546875" bestFit="1" customWidth="1"/>
    <col min="2" max="2" width="21.85546875" customWidth="1"/>
    <col min="3" max="3" width="19.85546875" customWidth="1"/>
    <col min="4" max="4" width="20.85546875" customWidth="1"/>
    <col min="5" max="5" width="22.42578125" customWidth="1"/>
    <col min="6" max="6" width="22.42578125" bestFit="1" customWidth="1"/>
    <col min="7" max="7" width="19.5703125" bestFit="1" customWidth="1"/>
  </cols>
  <sheetData>
    <row r="1" spans="1:7" ht="41.1" customHeight="1" x14ac:dyDescent="0.25">
      <c r="A1" s="299" t="s">
        <v>473</v>
      </c>
      <c r="B1" s="280"/>
      <c r="C1" s="280"/>
      <c r="D1" s="280"/>
      <c r="E1" s="280"/>
      <c r="F1" s="280"/>
      <c r="G1" s="281"/>
    </row>
    <row r="2" spans="1:7" x14ac:dyDescent="0.25">
      <c r="A2" s="287" t="str">
        <f>'Formato 1'!A2</f>
        <v>MUNICIPIO DE TARIMORO</v>
      </c>
      <c r="B2" s="288"/>
      <c r="C2" s="288"/>
      <c r="D2" s="288"/>
      <c r="E2" s="288"/>
      <c r="F2" s="288"/>
      <c r="G2" s="289"/>
    </row>
    <row r="3" spans="1:7" x14ac:dyDescent="0.25">
      <c r="A3" s="309" t="s">
        <v>474</v>
      </c>
      <c r="B3" s="291"/>
      <c r="C3" s="291"/>
      <c r="D3" s="291"/>
      <c r="E3" s="291"/>
      <c r="F3" s="291"/>
      <c r="G3" s="292"/>
    </row>
    <row r="4" spans="1:7" x14ac:dyDescent="0.25">
      <c r="A4" s="309" t="s">
        <v>2</v>
      </c>
      <c r="B4" s="291"/>
      <c r="C4" s="291"/>
      <c r="D4" s="291"/>
      <c r="E4" s="291"/>
      <c r="F4" s="291"/>
      <c r="G4" s="292"/>
    </row>
    <row r="5" spans="1:7" ht="30" x14ac:dyDescent="0.25">
      <c r="A5" s="108" t="s">
        <v>441</v>
      </c>
      <c r="B5" s="6" t="s">
        <v>630</v>
      </c>
      <c r="C5" s="23" t="s">
        <v>629</v>
      </c>
      <c r="D5" s="23" t="s">
        <v>628</v>
      </c>
      <c r="E5" s="23" t="s">
        <v>627</v>
      </c>
      <c r="F5" s="23" t="s">
        <v>643</v>
      </c>
      <c r="G5" s="23" t="s">
        <v>642</v>
      </c>
    </row>
    <row r="6" spans="1:7" ht="15.75" customHeight="1" x14ac:dyDescent="0.25">
      <c r="A6" s="20" t="s">
        <v>443</v>
      </c>
      <c r="B6" s="239">
        <v>0</v>
      </c>
      <c r="C6" s="239">
        <v>0</v>
      </c>
      <c r="D6" s="239">
        <v>0</v>
      </c>
      <c r="E6" s="239">
        <v>193686692.81999999</v>
      </c>
      <c r="F6" s="239">
        <v>191162532.34</v>
      </c>
      <c r="G6" s="239">
        <f t="shared" ref="G6" si="0">SUM(G8:G19)</f>
        <v>142939212.41999999</v>
      </c>
    </row>
    <row r="7" spans="1:7" x14ac:dyDescent="0.25">
      <c r="A7" s="41" t="s">
        <v>555</v>
      </c>
      <c r="B7" s="248"/>
      <c r="C7" s="248"/>
      <c r="D7" s="248"/>
      <c r="E7" s="248"/>
      <c r="F7" s="248"/>
      <c r="G7" s="248"/>
    </row>
    <row r="8" spans="1:7" ht="15.75" customHeight="1" x14ac:dyDescent="0.25">
      <c r="A8" s="41" t="s">
        <v>556</v>
      </c>
      <c r="B8" s="251">
        <v>0</v>
      </c>
      <c r="C8" s="251">
        <v>0</v>
      </c>
      <c r="D8" s="251">
        <v>0</v>
      </c>
      <c r="E8" s="251">
        <v>11376271.859999999</v>
      </c>
      <c r="F8" s="251">
        <v>11949747.390000001</v>
      </c>
      <c r="G8" s="251">
        <v>12071810.810000001</v>
      </c>
    </row>
    <row r="9" spans="1:7" x14ac:dyDescent="0.25">
      <c r="A9" s="41" t="s">
        <v>478</v>
      </c>
      <c r="B9" s="251">
        <v>0</v>
      </c>
      <c r="C9" s="251">
        <v>0</v>
      </c>
      <c r="D9" s="251">
        <v>0</v>
      </c>
      <c r="E9" s="251">
        <v>0</v>
      </c>
      <c r="F9" s="251">
        <v>0</v>
      </c>
      <c r="G9" s="251">
        <v>0</v>
      </c>
    </row>
    <row r="10" spans="1:7" x14ac:dyDescent="0.25">
      <c r="A10" s="41" t="s">
        <v>479</v>
      </c>
      <c r="B10" s="251">
        <v>0</v>
      </c>
      <c r="C10" s="251">
        <v>0</v>
      </c>
      <c r="D10" s="251">
        <v>0</v>
      </c>
      <c r="E10" s="251">
        <v>0</v>
      </c>
      <c r="F10" s="251">
        <v>0</v>
      </c>
      <c r="G10" s="251">
        <v>0</v>
      </c>
    </row>
    <row r="11" spans="1:7" x14ac:dyDescent="0.25">
      <c r="A11" s="41" t="s">
        <v>557</v>
      </c>
      <c r="B11" s="251">
        <v>0</v>
      </c>
      <c r="C11" s="251">
        <v>0</v>
      </c>
      <c r="D11" s="251">
        <v>0</v>
      </c>
      <c r="E11" s="251">
        <v>5497155.8300000001</v>
      </c>
      <c r="F11" s="251">
        <v>6070419.6799999997</v>
      </c>
      <c r="G11" s="251">
        <v>6692096.3499999996</v>
      </c>
    </row>
    <row r="12" spans="1:7" x14ac:dyDescent="0.25">
      <c r="A12" s="41" t="s">
        <v>558</v>
      </c>
      <c r="B12" s="251">
        <v>0</v>
      </c>
      <c r="C12" s="251">
        <v>0</v>
      </c>
      <c r="D12" s="251">
        <v>0</v>
      </c>
      <c r="E12" s="251">
        <v>3278727.39</v>
      </c>
      <c r="F12" s="251">
        <v>1848236.5</v>
      </c>
      <c r="G12" s="251">
        <v>177688.58</v>
      </c>
    </row>
    <row r="13" spans="1:7" x14ac:dyDescent="0.25">
      <c r="A13" s="42" t="s">
        <v>482</v>
      </c>
      <c r="B13" s="251">
        <v>0</v>
      </c>
      <c r="C13" s="251">
        <v>0</v>
      </c>
      <c r="D13" s="251">
        <v>0</v>
      </c>
      <c r="E13" s="251">
        <v>440425.99</v>
      </c>
      <c r="F13" s="251">
        <v>128706.34</v>
      </c>
      <c r="G13" s="251">
        <v>277981.36</v>
      </c>
    </row>
    <row r="14" spans="1:7" x14ac:dyDescent="0.25">
      <c r="A14" s="41" t="s">
        <v>483</v>
      </c>
      <c r="B14" s="251">
        <v>0</v>
      </c>
      <c r="C14" s="251">
        <v>0</v>
      </c>
      <c r="D14" s="251">
        <v>0</v>
      </c>
      <c r="E14" s="251">
        <v>0</v>
      </c>
      <c r="F14" s="251">
        <v>0</v>
      </c>
      <c r="G14" s="251">
        <v>0</v>
      </c>
    </row>
    <row r="15" spans="1:7" x14ac:dyDescent="0.25">
      <c r="A15" s="41" t="s">
        <v>559</v>
      </c>
      <c r="B15" s="251">
        <v>0</v>
      </c>
      <c r="C15" s="251">
        <v>0</v>
      </c>
      <c r="D15" s="251">
        <v>0</v>
      </c>
      <c r="E15" s="251">
        <v>103967890.11</v>
      </c>
      <c r="F15" s="251">
        <v>104609747.59</v>
      </c>
      <c r="G15" s="251">
        <v>105059988.75</v>
      </c>
    </row>
    <row r="16" spans="1:7" x14ac:dyDescent="0.25">
      <c r="A16" s="41" t="s">
        <v>485</v>
      </c>
      <c r="B16" s="251">
        <v>0</v>
      </c>
      <c r="C16" s="251">
        <v>0</v>
      </c>
      <c r="D16" s="251">
        <v>0</v>
      </c>
      <c r="E16" s="251">
        <v>1876510.67</v>
      </c>
      <c r="F16" s="251">
        <v>1554583.87</v>
      </c>
      <c r="G16" s="251">
        <v>2177517.7599999998</v>
      </c>
    </row>
    <row r="17" spans="1:7" x14ac:dyDescent="0.25">
      <c r="A17" s="41" t="s">
        <v>560</v>
      </c>
      <c r="B17" s="251">
        <v>0</v>
      </c>
      <c r="C17" s="251">
        <v>0</v>
      </c>
      <c r="D17" s="251">
        <v>0</v>
      </c>
      <c r="E17" s="251">
        <v>67249710.969999999</v>
      </c>
      <c r="F17" s="251">
        <v>65001090.969999999</v>
      </c>
      <c r="G17" s="251">
        <v>16482128.810000001</v>
      </c>
    </row>
    <row r="18" spans="1:7" x14ac:dyDescent="0.25">
      <c r="A18" s="70" t="s">
        <v>561</v>
      </c>
      <c r="B18" s="251">
        <v>0</v>
      </c>
      <c r="C18" s="251">
        <v>0</v>
      </c>
      <c r="D18" s="251">
        <v>0</v>
      </c>
      <c r="E18" s="251">
        <v>0</v>
      </c>
      <c r="F18" s="251">
        <v>0</v>
      </c>
      <c r="G18" s="251">
        <v>0</v>
      </c>
    </row>
    <row r="19" spans="1:7" x14ac:dyDescent="0.25">
      <c r="A19" s="41"/>
      <c r="B19" s="247">
        <v>0</v>
      </c>
      <c r="C19" s="247">
        <v>0</v>
      </c>
      <c r="D19" s="247">
        <v>0</v>
      </c>
      <c r="E19" s="247">
        <v>0</v>
      </c>
      <c r="F19" s="247">
        <v>0</v>
      </c>
      <c r="G19" s="247">
        <v>0</v>
      </c>
    </row>
    <row r="20" spans="1:7" x14ac:dyDescent="0.25">
      <c r="A20" s="3" t="s">
        <v>449</v>
      </c>
      <c r="B20" s="249"/>
      <c r="C20" s="249"/>
      <c r="D20" s="249"/>
      <c r="E20" s="249"/>
      <c r="F20" s="249"/>
      <c r="G20" s="249"/>
    </row>
    <row r="21" spans="1:7" x14ac:dyDescent="0.25">
      <c r="A21" s="41" t="s">
        <v>563</v>
      </c>
      <c r="B21" s="250">
        <v>0</v>
      </c>
      <c r="C21" s="250">
        <v>0</v>
      </c>
      <c r="D21" s="250">
        <v>0</v>
      </c>
      <c r="E21" s="250">
        <v>60565611.870000005</v>
      </c>
      <c r="F21" s="250">
        <v>55296482.43</v>
      </c>
      <c r="G21" s="250">
        <f>SUM(G22:G26)</f>
        <v>56445159.710000001</v>
      </c>
    </row>
    <row r="22" spans="1:7" x14ac:dyDescent="0.25">
      <c r="A22" s="41" t="s">
        <v>564</v>
      </c>
      <c r="B22" s="247">
        <v>0</v>
      </c>
      <c r="C22" s="247">
        <v>0</v>
      </c>
      <c r="D22" s="247">
        <v>0</v>
      </c>
      <c r="E22" s="247">
        <v>55714947.340000004</v>
      </c>
      <c r="F22" s="247">
        <v>55296482.43</v>
      </c>
      <c r="G22" s="247">
        <v>56445159.710000001</v>
      </c>
    </row>
    <row r="23" spans="1:7" x14ac:dyDescent="0.25">
      <c r="A23" s="41" t="s">
        <v>490</v>
      </c>
      <c r="B23" s="247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ht="30" x14ac:dyDescent="0.25">
      <c r="A24" s="42" t="s">
        <v>491</v>
      </c>
      <c r="B24" s="247">
        <v>0</v>
      </c>
      <c r="C24" s="247">
        <v>0</v>
      </c>
      <c r="D24" s="247">
        <v>0</v>
      </c>
      <c r="E24" s="247">
        <v>0</v>
      </c>
      <c r="F24" s="247">
        <v>0</v>
      </c>
      <c r="G24" s="247">
        <v>0</v>
      </c>
    </row>
    <row r="25" spans="1:7" x14ac:dyDescent="0.25">
      <c r="A25" s="42" t="s">
        <v>565</v>
      </c>
      <c r="B25" s="247">
        <v>0</v>
      </c>
      <c r="C25" s="247">
        <v>0</v>
      </c>
      <c r="D25" s="247">
        <v>0</v>
      </c>
      <c r="E25" s="247">
        <v>4850664.53</v>
      </c>
      <c r="F25" s="247">
        <v>0</v>
      </c>
      <c r="G25" s="247">
        <v>0</v>
      </c>
    </row>
    <row r="26" spans="1:7" x14ac:dyDescent="0.25">
      <c r="A26" s="60"/>
      <c r="B26" s="247">
        <v>0</v>
      </c>
      <c r="C26" s="247">
        <v>0</v>
      </c>
      <c r="D26" s="247">
        <v>0</v>
      </c>
      <c r="E26" s="247">
        <v>0</v>
      </c>
      <c r="F26" s="247">
        <v>0</v>
      </c>
      <c r="G26" s="247">
        <v>0</v>
      </c>
    </row>
    <row r="27" spans="1:7" x14ac:dyDescent="0.25">
      <c r="A27" s="3" t="s">
        <v>453</v>
      </c>
      <c r="B27" s="249"/>
      <c r="C27" s="249"/>
      <c r="D27" s="249"/>
      <c r="E27" s="249"/>
      <c r="F27" s="249"/>
      <c r="G27" s="249"/>
    </row>
    <row r="28" spans="1:7" x14ac:dyDescent="0.25">
      <c r="A28" s="41" t="s">
        <v>288</v>
      </c>
      <c r="B28" s="250">
        <v>0</v>
      </c>
      <c r="C28" s="250">
        <v>0</v>
      </c>
      <c r="D28" s="250">
        <v>0</v>
      </c>
      <c r="E28" s="250">
        <v>0</v>
      </c>
      <c r="F28" s="250">
        <v>4000000</v>
      </c>
      <c r="G28" s="250">
        <f t="shared" ref="G28" si="1">G29</f>
        <v>4000000</v>
      </c>
    </row>
    <row r="29" spans="1:7" x14ac:dyDescent="0.25">
      <c r="A29" s="34"/>
      <c r="B29" s="247">
        <v>0</v>
      </c>
      <c r="C29" s="247">
        <v>0</v>
      </c>
      <c r="D29" s="247">
        <v>0</v>
      </c>
      <c r="E29" s="247">
        <v>0</v>
      </c>
      <c r="F29" s="247">
        <v>4000000</v>
      </c>
      <c r="G29" s="247">
        <v>4000000</v>
      </c>
    </row>
    <row r="30" spans="1:7" ht="14.45" customHeight="1" x14ac:dyDescent="0.25">
      <c r="A30" s="3" t="s">
        <v>493</v>
      </c>
      <c r="B30" s="249"/>
      <c r="C30" s="249"/>
      <c r="D30" s="249"/>
      <c r="E30" s="249"/>
      <c r="F30" s="249"/>
      <c r="G30" s="249"/>
    </row>
    <row r="31" spans="1:7" ht="14.45" customHeight="1" x14ac:dyDescent="0.25">
      <c r="A31" s="34"/>
      <c r="B31" s="250">
        <v>0</v>
      </c>
      <c r="C31" s="250">
        <v>0</v>
      </c>
      <c r="D31" s="250">
        <v>0</v>
      </c>
      <c r="E31" s="250">
        <v>254252304.69</v>
      </c>
      <c r="F31" s="250">
        <v>250459014.77000001</v>
      </c>
      <c r="G31" s="250">
        <f>G6+G21+G28</f>
        <v>203384372.13</v>
      </c>
    </row>
    <row r="32" spans="1:7" x14ac:dyDescent="0.25">
      <c r="A32" s="113" t="s">
        <v>290</v>
      </c>
      <c r="B32" s="249"/>
      <c r="C32" s="249"/>
      <c r="D32" s="249"/>
      <c r="E32" s="249"/>
      <c r="F32" s="249"/>
      <c r="G32" s="249"/>
    </row>
    <row r="33" spans="1:7" ht="30" x14ac:dyDescent="0.25">
      <c r="A33" s="111" t="s">
        <v>455</v>
      </c>
      <c r="B33" s="249"/>
      <c r="C33" s="249"/>
      <c r="D33" s="249"/>
      <c r="E33" s="249"/>
      <c r="F33" s="249"/>
      <c r="G33" s="249"/>
    </row>
    <row r="34" spans="1:7" ht="30" x14ac:dyDescent="0.25">
      <c r="A34" s="111" t="s">
        <v>292</v>
      </c>
      <c r="B34" s="247">
        <v>0</v>
      </c>
      <c r="C34" s="247">
        <v>0</v>
      </c>
      <c r="D34" s="247">
        <v>0</v>
      </c>
      <c r="E34" s="247">
        <v>0</v>
      </c>
      <c r="F34" s="247">
        <v>0</v>
      </c>
      <c r="G34" s="247">
        <v>0</v>
      </c>
    </row>
    <row r="35" spans="1:7" x14ac:dyDescent="0.25">
      <c r="A35" s="37" t="s">
        <v>495</v>
      </c>
      <c r="B35" s="247">
        <v>0</v>
      </c>
      <c r="C35" s="247">
        <v>0</v>
      </c>
      <c r="D35" s="247">
        <v>0</v>
      </c>
      <c r="E35" s="247">
        <v>0</v>
      </c>
      <c r="F35" s="247">
        <v>0</v>
      </c>
      <c r="G35" s="247">
        <v>0</v>
      </c>
    </row>
    <row r="36" spans="1:7" x14ac:dyDescent="0.25">
      <c r="A36" s="38"/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f t="shared" ref="G36" si="2">G34+G35</f>
        <v>0</v>
      </c>
    </row>
    <row r="37" spans="1:7" x14ac:dyDescent="0.25">
      <c r="F37" s="147"/>
      <c r="G37" s="147"/>
    </row>
    <row r="38" spans="1:7" x14ac:dyDescent="0.25">
      <c r="A38" t="s">
        <v>581</v>
      </c>
    </row>
    <row r="39" spans="1:7" x14ac:dyDescent="0.25">
      <c r="A39" t="s">
        <v>582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20:F30 B6:F6 G6:G36" xr:uid="{00000000-0002-0000-0B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A2" zoomScale="75" zoomScaleNormal="75" workbookViewId="0">
      <selection activeCell="G6" sqref="G6:G2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42578125" bestFit="1" customWidth="1"/>
    <col min="7" max="7" width="19.5703125" bestFit="1" customWidth="1"/>
  </cols>
  <sheetData>
    <row r="1" spans="1:7" ht="41.1" customHeight="1" x14ac:dyDescent="0.25">
      <c r="A1" s="299" t="s">
        <v>498</v>
      </c>
      <c r="B1" s="280"/>
      <c r="C1" s="280"/>
      <c r="D1" s="280"/>
      <c r="E1" s="280"/>
      <c r="F1" s="280"/>
      <c r="G1" s="281"/>
    </row>
    <row r="2" spans="1:7" x14ac:dyDescent="0.25">
      <c r="A2" s="287" t="str">
        <f>'Formato 1'!A2</f>
        <v>MUNICIPIO DE TARIMORO</v>
      </c>
      <c r="B2" s="288"/>
      <c r="C2" s="288"/>
      <c r="D2" s="288"/>
      <c r="E2" s="288"/>
      <c r="F2" s="288"/>
      <c r="G2" s="289"/>
    </row>
    <row r="3" spans="1:7" x14ac:dyDescent="0.25">
      <c r="A3" s="309" t="s">
        <v>499</v>
      </c>
      <c r="B3" s="291"/>
      <c r="C3" s="291"/>
      <c r="D3" s="291"/>
      <c r="E3" s="291"/>
      <c r="F3" s="291"/>
      <c r="G3" s="292"/>
    </row>
    <row r="4" spans="1:7" x14ac:dyDescent="0.25">
      <c r="A4" s="309" t="s">
        <v>2</v>
      </c>
      <c r="B4" s="291"/>
      <c r="C4" s="291"/>
      <c r="D4" s="291"/>
      <c r="E4" s="291"/>
      <c r="F4" s="291"/>
      <c r="G4" s="292"/>
    </row>
    <row r="5" spans="1:7" ht="30" x14ac:dyDescent="0.25">
      <c r="A5" s="108" t="s">
        <v>441</v>
      </c>
      <c r="B5" s="6" t="s">
        <v>575</v>
      </c>
      <c r="C5" s="23" t="s">
        <v>576</v>
      </c>
      <c r="D5" s="23" t="s">
        <v>577</v>
      </c>
      <c r="E5" s="23" t="s">
        <v>578</v>
      </c>
      <c r="F5" s="23" t="s">
        <v>634</v>
      </c>
      <c r="G5" s="23" t="s">
        <v>633</v>
      </c>
    </row>
    <row r="6" spans="1:7" ht="15.75" customHeight="1" x14ac:dyDescent="0.25">
      <c r="A6" s="20" t="s">
        <v>460</v>
      </c>
      <c r="B6" s="245">
        <v>0</v>
      </c>
      <c r="C6" s="245">
        <v>0</v>
      </c>
      <c r="D6" s="245">
        <v>0</v>
      </c>
      <c r="E6" s="245">
        <v>103748038.67</v>
      </c>
      <c r="F6" s="245">
        <v>207174296.48999995</v>
      </c>
      <c r="G6" s="245">
        <v>140804521.35999998</v>
      </c>
    </row>
    <row r="7" spans="1:7" x14ac:dyDescent="0.25">
      <c r="A7" s="41" t="s">
        <v>572</v>
      </c>
      <c r="B7" s="247">
        <v>0</v>
      </c>
      <c r="C7" s="247">
        <v>0</v>
      </c>
      <c r="D7" s="247">
        <v>0</v>
      </c>
      <c r="E7" s="247">
        <v>38737765.359999999</v>
      </c>
      <c r="F7" s="247">
        <v>66524372.68</v>
      </c>
      <c r="G7" s="247">
        <v>83585877.439999998</v>
      </c>
    </row>
    <row r="8" spans="1:7" ht="15.75" customHeight="1" x14ac:dyDescent="0.25">
      <c r="A8" s="41" t="s">
        <v>573</v>
      </c>
      <c r="B8" s="247">
        <v>0</v>
      </c>
      <c r="C8" s="247">
        <v>0</v>
      </c>
      <c r="D8" s="247">
        <v>0</v>
      </c>
      <c r="E8" s="247">
        <v>7386710.9100000001</v>
      </c>
      <c r="F8" s="247">
        <v>12373860.74</v>
      </c>
      <c r="G8" s="247">
        <v>11176316.890000001</v>
      </c>
    </row>
    <row r="9" spans="1:7" x14ac:dyDescent="0.25">
      <c r="A9" s="41" t="s">
        <v>463</v>
      </c>
      <c r="B9" s="247">
        <v>0</v>
      </c>
      <c r="C9" s="247">
        <v>0</v>
      </c>
      <c r="D9" s="247">
        <v>0</v>
      </c>
      <c r="E9" s="247">
        <v>28031094.870000001</v>
      </c>
      <c r="F9" s="247">
        <v>63129619.659999996</v>
      </c>
      <c r="G9" s="247">
        <v>27969041.690000001</v>
      </c>
    </row>
    <row r="10" spans="1:7" x14ac:dyDescent="0.25">
      <c r="A10" s="41" t="s">
        <v>464</v>
      </c>
      <c r="B10" s="247">
        <v>0</v>
      </c>
      <c r="C10" s="247">
        <v>0</v>
      </c>
      <c r="D10" s="247">
        <v>0</v>
      </c>
      <c r="E10" s="247">
        <v>20471175.489999998</v>
      </c>
      <c r="F10" s="247">
        <v>27911411.23</v>
      </c>
      <c r="G10" s="247">
        <v>13764471.02</v>
      </c>
    </row>
    <row r="11" spans="1:7" x14ac:dyDescent="0.25">
      <c r="A11" s="41" t="s">
        <v>574</v>
      </c>
      <c r="B11" s="247">
        <v>0</v>
      </c>
      <c r="C11" s="247">
        <v>0</v>
      </c>
      <c r="D11" s="247">
        <v>0</v>
      </c>
      <c r="E11" s="247">
        <v>4862195.95</v>
      </c>
      <c r="F11" s="247">
        <v>7188350.04</v>
      </c>
      <c r="G11" s="247">
        <v>206334.32</v>
      </c>
    </row>
    <row r="12" spans="1:7" x14ac:dyDescent="0.25">
      <c r="A12" s="41" t="s">
        <v>466</v>
      </c>
      <c r="B12" s="247">
        <v>0</v>
      </c>
      <c r="C12" s="247">
        <v>0</v>
      </c>
      <c r="D12" s="247">
        <v>0</v>
      </c>
      <c r="E12" s="247">
        <v>4259096.09</v>
      </c>
      <c r="F12" s="247">
        <v>30046682.140000001</v>
      </c>
      <c r="G12" s="247">
        <v>0</v>
      </c>
    </row>
    <row r="13" spans="1:7" x14ac:dyDescent="0.25">
      <c r="A13" s="42" t="s">
        <v>467</v>
      </c>
      <c r="B13" s="247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25">
      <c r="A14" s="41" t="s">
        <v>468</v>
      </c>
      <c r="B14" s="247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</row>
    <row r="15" spans="1:7" x14ac:dyDescent="0.25">
      <c r="A15" s="41" t="s">
        <v>469</v>
      </c>
      <c r="B15" s="247">
        <v>0</v>
      </c>
      <c r="C15" s="247">
        <v>0</v>
      </c>
      <c r="D15" s="247">
        <v>0</v>
      </c>
      <c r="E15" s="247">
        <v>0</v>
      </c>
      <c r="F15" s="247">
        <v>0</v>
      </c>
      <c r="G15" s="247">
        <v>4102480</v>
      </c>
    </row>
    <row r="16" spans="1:7" x14ac:dyDescent="0.25">
      <c r="A16" s="41"/>
      <c r="B16" s="246"/>
      <c r="C16" s="246"/>
      <c r="D16" s="246"/>
      <c r="E16" s="246"/>
      <c r="F16" s="246"/>
      <c r="G16" s="246"/>
    </row>
    <row r="17" spans="1:7" x14ac:dyDescent="0.25">
      <c r="A17" s="3" t="s">
        <v>470</v>
      </c>
      <c r="B17" s="245">
        <v>0</v>
      </c>
      <c r="C17" s="245">
        <v>0</v>
      </c>
      <c r="D17" s="245">
        <v>0</v>
      </c>
      <c r="E17" s="245">
        <v>56764993.759999998</v>
      </c>
      <c r="F17" s="245">
        <v>97755800.460000008</v>
      </c>
      <c r="G17" s="245">
        <v>59674040.559999995</v>
      </c>
    </row>
    <row r="18" spans="1:7" x14ac:dyDescent="0.25">
      <c r="A18" s="41" t="s">
        <v>572</v>
      </c>
      <c r="B18" s="247">
        <v>0</v>
      </c>
      <c r="C18" s="247">
        <v>0</v>
      </c>
      <c r="D18" s="247">
        <v>0</v>
      </c>
      <c r="E18" s="247">
        <v>15053620.41</v>
      </c>
      <c r="F18" s="247">
        <v>23863995.109999999</v>
      </c>
      <c r="G18" s="247">
        <v>26340794.079999998</v>
      </c>
    </row>
    <row r="19" spans="1:7" x14ac:dyDescent="0.25">
      <c r="A19" s="41" t="s">
        <v>573</v>
      </c>
      <c r="B19" s="247">
        <v>0</v>
      </c>
      <c r="C19" s="247">
        <v>0</v>
      </c>
      <c r="D19" s="247">
        <v>0</v>
      </c>
      <c r="E19" s="247">
        <v>3230644.02</v>
      </c>
      <c r="F19" s="247">
        <v>4912568.5999999996</v>
      </c>
      <c r="G19" s="247">
        <v>4466427.79</v>
      </c>
    </row>
    <row r="20" spans="1:7" x14ac:dyDescent="0.25">
      <c r="A20" s="41" t="s">
        <v>463</v>
      </c>
      <c r="B20" s="247">
        <v>0</v>
      </c>
      <c r="C20" s="247">
        <v>0</v>
      </c>
      <c r="D20" s="247">
        <v>0</v>
      </c>
      <c r="E20" s="247">
        <v>3539396.51</v>
      </c>
      <c r="F20" s="247">
        <v>1934391.44</v>
      </c>
      <c r="G20" s="247">
        <v>6939655.71</v>
      </c>
    </row>
    <row r="21" spans="1:7" x14ac:dyDescent="0.25">
      <c r="A21" s="41" t="s">
        <v>464</v>
      </c>
      <c r="B21" s="247">
        <v>0</v>
      </c>
      <c r="C21" s="247">
        <v>0</v>
      </c>
      <c r="D21" s="247">
        <v>0</v>
      </c>
      <c r="E21" s="247">
        <v>7210177.1200000001</v>
      </c>
      <c r="F21" s="247">
        <v>12915040.869999999</v>
      </c>
      <c r="G21" s="247">
        <v>3588003.8</v>
      </c>
    </row>
    <row r="22" spans="1:7" x14ac:dyDescent="0.25">
      <c r="A22" s="42" t="s">
        <v>574</v>
      </c>
      <c r="B22" s="247">
        <v>0</v>
      </c>
      <c r="C22" s="247">
        <v>0</v>
      </c>
      <c r="D22" s="247">
        <v>0</v>
      </c>
      <c r="E22" s="247">
        <v>44700</v>
      </c>
      <c r="F22" s="247">
        <v>2312720</v>
      </c>
      <c r="G22" s="247">
        <v>1796539.49</v>
      </c>
    </row>
    <row r="23" spans="1:7" x14ac:dyDescent="0.25">
      <c r="A23" s="42" t="s">
        <v>466</v>
      </c>
      <c r="B23" s="247">
        <v>0</v>
      </c>
      <c r="C23" s="247">
        <v>0</v>
      </c>
      <c r="D23" s="247">
        <v>0</v>
      </c>
      <c r="E23" s="247">
        <v>27686455.699999999</v>
      </c>
      <c r="F23" s="247">
        <v>51817084.439999998</v>
      </c>
      <c r="G23" s="247">
        <v>16542619.689999999</v>
      </c>
    </row>
    <row r="24" spans="1:7" x14ac:dyDescent="0.25">
      <c r="A24" s="42" t="s">
        <v>467</v>
      </c>
      <c r="B24" s="247">
        <v>0</v>
      </c>
      <c r="C24" s="247">
        <v>0</v>
      </c>
      <c r="D24" s="247">
        <v>0</v>
      </c>
      <c r="E24" s="247">
        <v>0</v>
      </c>
      <c r="F24" s="247">
        <v>0</v>
      </c>
      <c r="G24" s="247">
        <v>0</v>
      </c>
    </row>
    <row r="25" spans="1:7" x14ac:dyDescent="0.25">
      <c r="A25" s="42" t="s">
        <v>471</v>
      </c>
      <c r="B25" s="247">
        <v>0</v>
      </c>
      <c r="C25" s="247">
        <v>0</v>
      </c>
      <c r="D25" s="247">
        <v>0</v>
      </c>
      <c r="E25" s="247">
        <v>0</v>
      </c>
      <c r="F25" s="247">
        <v>0</v>
      </c>
      <c r="G25" s="247">
        <v>0</v>
      </c>
    </row>
    <row r="26" spans="1:7" x14ac:dyDescent="0.25">
      <c r="A26" s="42" t="s">
        <v>469</v>
      </c>
      <c r="B26" s="247">
        <v>0</v>
      </c>
      <c r="C26" s="247">
        <v>0</v>
      </c>
      <c r="D26" s="247">
        <v>0</v>
      </c>
      <c r="E26" s="247">
        <v>0</v>
      </c>
      <c r="F26" s="247">
        <v>0</v>
      </c>
      <c r="G26" s="247">
        <v>0</v>
      </c>
    </row>
    <row r="27" spans="1:7" x14ac:dyDescent="0.25">
      <c r="A27" s="34" t="s">
        <v>569</v>
      </c>
      <c r="B27" s="246"/>
      <c r="C27" s="246"/>
      <c r="D27" s="246"/>
      <c r="E27" s="246"/>
      <c r="F27" s="246"/>
      <c r="G27" s="246"/>
    </row>
    <row r="28" spans="1:7" ht="14.45" customHeight="1" x14ac:dyDescent="0.25">
      <c r="A28" s="3" t="s">
        <v>472</v>
      </c>
      <c r="B28" s="245">
        <v>0</v>
      </c>
      <c r="C28" s="245">
        <v>0</v>
      </c>
      <c r="D28" s="245">
        <v>0</v>
      </c>
      <c r="E28" s="245">
        <v>160513032.43000001</v>
      </c>
      <c r="F28" s="245">
        <v>304930096.94999993</v>
      </c>
      <c r="G28" s="245">
        <v>200478561.91999999</v>
      </c>
    </row>
    <row r="29" spans="1:7" x14ac:dyDescent="0.25">
      <c r="A29" s="38"/>
      <c r="B29" s="141"/>
      <c r="C29" s="141"/>
      <c r="D29" s="141"/>
      <c r="E29" s="141"/>
      <c r="F29" s="141"/>
      <c r="G29" s="141"/>
    </row>
    <row r="31" spans="1:7" x14ac:dyDescent="0.25">
      <c r="A31" t="s">
        <v>579</v>
      </c>
    </row>
    <row r="32" spans="1:7" x14ac:dyDescent="0.25">
      <c r="A32" t="s">
        <v>580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topLeftCell="A12" zoomScale="75" zoomScaleNormal="75" workbookViewId="0">
      <selection activeCell="D11" sqref="D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42578125" bestFit="1" customWidth="1"/>
    <col min="6" max="6" width="22.140625" customWidth="1"/>
  </cols>
  <sheetData>
    <row r="1" spans="1:6" ht="41.1" customHeight="1" x14ac:dyDescent="0.25">
      <c r="A1" s="299" t="s">
        <v>502</v>
      </c>
      <c r="B1" s="280"/>
      <c r="C1" s="280"/>
      <c r="D1" s="280"/>
      <c r="E1" s="280"/>
      <c r="F1" s="280"/>
    </row>
    <row r="2" spans="1:6" x14ac:dyDescent="0.25">
      <c r="A2" s="287" t="str">
        <f>'Formato 1'!A2</f>
        <v>MUNICIPIO DE TARIMORO</v>
      </c>
      <c r="B2" s="288"/>
      <c r="C2" s="288"/>
      <c r="D2" s="288"/>
      <c r="E2" s="288"/>
      <c r="F2" s="289"/>
    </row>
    <row r="3" spans="1:6" x14ac:dyDescent="0.25">
      <c r="A3" s="309" t="s">
        <v>503</v>
      </c>
      <c r="B3" s="291"/>
      <c r="C3" s="291"/>
      <c r="D3" s="291"/>
      <c r="E3" s="291"/>
      <c r="F3" s="292"/>
    </row>
    <row r="4" spans="1:6" ht="30" x14ac:dyDescent="0.25">
      <c r="A4" s="108" t="s">
        <v>441</v>
      </c>
      <c r="B4" s="6" t="s">
        <v>504</v>
      </c>
      <c r="C4" s="23" t="s">
        <v>505</v>
      </c>
      <c r="D4" s="23" t="s">
        <v>506</v>
      </c>
      <c r="E4" s="23" t="s">
        <v>507</v>
      </c>
      <c r="F4" s="23" t="s">
        <v>508</v>
      </c>
    </row>
    <row r="5" spans="1:6" ht="15.75" customHeight="1" x14ac:dyDescent="0.25">
      <c r="A5" s="112" t="s">
        <v>509</v>
      </c>
      <c r="B5" s="117"/>
      <c r="C5" s="117"/>
      <c r="D5" s="117"/>
      <c r="E5" s="117"/>
      <c r="F5" s="117"/>
    </row>
    <row r="6" spans="1:6" ht="30" x14ac:dyDescent="0.25">
      <c r="A6" s="115" t="s">
        <v>510</v>
      </c>
      <c r="B6" s="114"/>
      <c r="C6" s="114"/>
      <c r="D6" s="114"/>
      <c r="E6" s="114"/>
      <c r="F6" s="114"/>
    </row>
    <row r="7" spans="1:6" ht="15.75" customHeight="1" x14ac:dyDescent="0.25">
      <c r="A7" s="115" t="s">
        <v>511</v>
      </c>
      <c r="B7" s="114"/>
      <c r="C7" s="114"/>
      <c r="D7" s="114"/>
      <c r="E7" s="114"/>
      <c r="F7" s="114"/>
    </row>
    <row r="8" spans="1:6" x14ac:dyDescent="0.25">
      <c r="A8" s="116"/>
      <c r="B8" s="114"/>
      <c r="C8" s="114"/>
      <c r="D8" s="114"/>
      <c r="E8" s="114"/>
      <c r="F8" s="114"/>
    </row>
    <row r="9" spans="1:6" x14ac:dyDescent="0.25">
      <c r="A9" s="121" t="s">
        <v>512</v>
      </c>
      <c r="B9" s="114"/>
      <c r="C9" s="114"/>
      <c r="D9" s="114"/>
      <c r="E9" s="114"/>
      <c r="F9" s="114"/>
    </row>
    <row r="10" spans="1:6" x14ac:dyDescent="0.25">
      <c r="A10" s="115" t="s">
        <v>513</v>
      </c>
      <c r="B10" s="124"/>
      <c r="C10" s="124"/>
      <c r="D10" s="124"/>
      <c r="E10" s="124"/>
      <c r="F10" s="124"/>
    </row>
    <row r="11" spans="1:6" x14ac:dyDescent="0.25">
      <c r="A11" s="50" t="s">
        <v>514</v>
      </c>
      <c r="B11" s="124"/>
      <c r="C11" s="124"/>
      <c r="D11" s="124"/>
      <c r="E11" s="124"/>
      <c r="F11" s="124"/>
    </row>
    <row r="12" spans="1:6" x14ac:dyDescent="0.25">
      <c r="A12" s="50" t="s">
        <v>515</v>
      </c>
      <c r="B12" s="124"/>
      <c r="C12" s="124"/>
      <c r="D12" s="124"/>
      <c r="E12" s="124"/>
      <c r="F12" s="124"/>
    </row>
    <row r="13" spans="1:6" x14ac:dyDescent="0.25">
      <c r="A13" s="50" t="s">
        <v>516</v>
      </c>
      <c r="B13" s="124"/>
      <c r="C13" s="124"/>
      <c r="D13" s="124"/>
      <c r="E13" s="124"/>
      <c r="F13" s="124"/>
    </row>
    <row r="14" spans="1:6" x14ac:dyDescent="0.25">
      <c r="A14" s="115" t="s">
        <v>517</v>
      </c>
      <c r="B14" s="124"/>
      <c r="C14" s="124"/>
      <c r="D14" s="124"/>
      <c r="E14" s="124"/>
      <c r="F14" s="124"/>
    </row>
    <row r="15" spans="1:6" x14ac:dyDescent="0.25">
      <c r="A15" s="50" t="s">
        <v>514</v>
      </c>
      <c r="B15" s="124"/>
      <c r="C15" s="124"/>
      <c r="D15" s="124"/>
      <c r="E15" s="124"/>
      <c r="F15" s="124"/>
    </row>
    <row r="16" spans="1:6" x14ac:dyDescent="0.25">
      <c r="A16" s="50" t="s">
        <v>515</v>
      </c>
      <c r="B16" s="125"/>
      <c r="C16" s="125"/>
      <c r="D16" s="125"/>
      <c r="E16" s="125"/>
      <c r="F16" s="125"/>
    </row>
    <row r="17" spans="1:6" x14ac:dyDescent="0.25">
      <c r="A17" s="50" t="s">
        <v>516</v>
      </c>
      <c r="B17" s="126"/>
      <c r="C17" s="126"/>
      <c r="D17" s="126"/>
      <c r="E17" s="126"/>
      <c r="F17" s="126"/>
    </row>
    <row r="18" spans="1:6" x14ac:dyDescent="0.25">
      <c r="A18" s="115" t="s">
        <v>518</v>
      </c>
      <c r="B18" s="126"/>
      <c r="C18" s="126"/>
      <c r="D18" s="126"/>
      <c r="E18" s="126"/>
      <c r="F18" s="126"/>
    </row>
    <row r="19" spans="1:6" x14ac:dyDescent="0.25">
      <c r="A19" s="115" t="s">
        <v>519</v>
      </c>
      <c r="B19" s="126"/>
      <c r="C19" s="126"/>
      <c r="D19" s="126"/>
      <c r="E19" s="126"/>
      <c r="F19" s="126"/>
    </row>
    <row r="20" spans="1:6" x14ac:dyDescent="0.25">
      <c r="A20" s="115" t="s">
        <v>520</v>
      </c>
      <c r="B20" s="127"/>
      <c r="C20" s="127"/>
      <c r="D20" s="127"/>
      <c r="E20" s="127"/>
      <c r="F20" s="127"/>
    </row>
    <row r="21" spans="1:6" x14ac:dyDescent="0.25">
      <c r="A21" s="115" t="s">
        <v>521</v>
      </c>
      <c r="B21" s="127"/>
      <c r="C21" s="127"/>
      <c r="D21" s="127"/>
      <c r="E21" s="127"/>
      <c r="F21" s="127"/>
    </row>
    <row r="22" spans="1:6" x14ac:dyDescent="0.25">
      <c r="A22" s="115" t="s">
        <v>522</v>
      </c>
      <c r="B22" s="127"/>
      <c r="C22" s="127"/>
      <c r="D22" s="127"/>
      <c r="E22" s="127"/>
      <c r="F22" s="127"/>
    </row>
    <row r="23" spans="1:6" x14ac:dyDescent="0.25">
      <c r="A23" s="115" t="s">
        <v>523</v>
      </c>
      <c r="B23" s="127"/>
      <c r="C23" s="127"/>
      <c r="D23" s="127"/>
      <c r="E23" s="127"/>
      <c r="F23" s="127"/>
    </row>
    <row r="24" spans="1:6" x14ac:dyDescent="0.25">
      <c r="A24" s="115" t="s">
        <v>524</v>
      </c>
      <c r="B24" s="119"/>
      <c r="C24" s="119"/>
      <c r="D24" s="119"/>
      <c r="E24" s="119"/>
      <c r="F24" s="119"/>
    </row>
    <row r="25" spans="1:6" x14ac:dyDescent="0.25">
      <c r="A25" s="115" t="s">
        <v>525</v>
      </c>
      <c r="B25" s="119"/>
      <c r="C25" s="119"/>
      <c r="D25" s="119"/>
      <c r="E25" s="119"/>
      <c r="F25" s="119"/>
    </row>
    <row r="26" spans="1:6" x14ac:dyDescent="0.25">
      <c r="A26" s="116"/>
      <c r="B26" s="120"/>
      <c r="C26" s="120"/>
      <c r="D26" s="120"/>
      <c r="E26" s="120"/>
      <c r="F26" s="120"/>
    </row>
    <row r="27" spans="1:6" ht="14.45" customHeight="1" x14ac:dyDescent="0.25">
      <c r="A27" s="121" t="s">
        <v>526</v>
      </c>
      <c r="B27" s="118"/>
      <c r="C27" s="118"/>
      <c r="D27" s="118"/>
      <c r="E27" s="118"/>
      <c r="F27" s="118"/>
    </row>
    <row r="28" spans="1:6" x14ac:dyDescent="0.25">
      <c r="A28" s="115" t="s">
        <v>527</v>
      </c>
      <c r="B28" s="69"/>
      <c r="C28" s="69"/>
      <c r="D28" s="69"/>
      <c r="E28" s="69"/>
      <c r="F28" s="69"/>
    </row>
    <row r="29" spans="1:6" x14ac:dyDescent="0.25">
      <c r="A29" s="111"/>
      <c r="B29" s="37"/>
      <c r="C29" s="37"/>
      <c r="D29" s="37"/>
      <c r="E29" s="37"/>
      <c r="F29" s="37"/>
    </row>
    <row r="30" spans="1:6" x14ac:dyDescent="0.25">
      <c r="A30" s="122" t="s">
        <v>528</v>
      </c>
      <c r="B30" s="37"/>
      <c r="C30" s="37"/>
      <c r="D30" s="37"/>
      <c r="E30" s="37"/>
      <c r="F30" s="37"/>
    </row>
    <row r="31" spans="1:6" x14ac:dyDescent="0.25">
      <c r="A31" s="123" t="s">
        <v>513</v>
      </c>
      <c r="B31" s="69"/>
      <c r="C31" s="69"/>
      <c r="D31" s="69"/>
      <c r="E31" s="69"/>
      <c r="F31" s="69"/>
    </row>
    <row r="32" spans="1:6" x14ac:dyDescent="0.25">
      <c r="A32" s="123" t="s">
        <v>517</v>
      </c>
      <c r="B32" s="69"/>
      <c r="C32" s="69"/>
      <c r="D32" s="69"/>
      <c r="E32" s="69"/>
      <c r="F32" s="69"/>
    </row>
    <row r="33" spans="1:6" x14ac:dyDescent="0.25">
      <c r="A33" s="123" t="s">
        <v>529</v>
      </c>
      <c r="B33" s="69"/>
      <c r="C33" s="69"/>
      <c r="D33" s="69"/>
      <c r="E33" s="69"/>
      <c r="F33" s="69"/>
    </row>
    <row r="34" spans="1:6" x14ac:dyDescent="0.25">
      <c r="A34" s="111"/>
      <c r="B34" s="37"/>
      <c r="C34" s="37"/>
      <c r="D34" s="37"/>
      <c r="E34" s="37"/>
      <c r="F34" s="37"/>
    </row>
    <row r="35" spans="1:6" x14ac:dyDescent="0.25">
      <c r="A35" s="122" t="s">
        <v>530</v>
      </c>
      <c r="B35" s="37"/>
      <c r="C35" s="37"/>
      <c r="D35" s="37"/>
      <c r="E35" s="37"/>
      <c r="F35" s="37"/>
    </row>
    <row r="36" spans="1:6" x14ac:dyDescent="0.25">
      <c r="A36" s="123" t="s">
        <v>531</v>
      </c>
      <c r="B36" s="37"/>
      <c r="C36" s="37"/>
      <c r="D36" s="37"/>
      <c r="E36" s="37"/>
      <c r="F36" s="37"/>
    </row>
    <row r="37" spans="1:6" x14ac:dyDescent="0.25">
      <c r="A37" s="123" t="s">
        <v>532</v>
      </c>
      <c r="B37" s="37"/>
      <c r="C37" s="37"/>
      <c r="D37" s="37"/>
      <c r="E37" s="37"/>
      <c r="F37" s="37"/>
    </row>
    <row r="38" spans="1:6" x14ac:dyDescent="0.25">
      <c r="A38" s="123" t="s">
        <v>533</v>
      </c>
      <c r="B38" s="37"/>
      <c r="C38" s="37"/>
      <c r="D38" s="37"/>
      <c r="E38" s="37"/>
      <c r="F38" s="37"/>
    </row>
    <row r="39" spans="1:6" x14ac:dyDescent="0.25">
      <c r="A39" s="111"/>
      <c r="B39" s="37"/>
      <c r="C39" s="37"/>
      <c r="D39" s="37"/>
      <c r="E39" s="37"/>
      <c r="F39" s="37"/>
    </row>
    <row r="40" spans="1:6" x14ac:dyDescent="0.25">
      <c r="A40" s="122" t="s">
        <v>534</v>
      </c>
      <c r="B40" s="37"/>
      <c r="C40" s="37"/>
      <c r="D40" s="37"/>
      <c r="E40" s="37"/>
      <c r="F40" s="37"/>
    </row>
    <row r="41" spans="1:6" x14ac:dyDescent="0.25">
      <c r="A41" s="111"/>
      <c r="B41" s="37"/>
      <c r="C41" s="37"/>
      <c r="D41" s="37"/>
      <c r="E41" s="37"/>
      <c r="F41" s="37"/>
    </row>
    <row r="42" spans="1:6" x14ac:dyDescent="0.25">
      <c r="A42" s="122" t="s">
        <v>535</v>
      </c>
      <c r="B42" s="37"/>
      <c r="C42" s="37"/>
      <c r="D42" s="37"/>
      <c r="E42" s="37"/>
      <c r="F42" s="37"/>
    </row>
    <row r="43" spans="1:6" x14ac:dyDescent="0.25">
      <c r="A43" s="123" t="s">
        <v>536</v>
      </c>
      <c r="B43" s="69"/>
      <c r="C43" s="69"/>
      <c r="D43" s="69"/>
      <c r="E43" s="69"/>
      <c r="F43" s="69"/>
    </row>
    <row r="44" spans="1:6" x14ac:dyDescent="0.25">
      <c r="A44" s="123" t="s">
        <v>537</v>
      </c>
      <c r="B44" s="69"/>
      <c r="C44" s="69"/>
      <c r="D44" s="69"/>
      <c r="E44" s="69"/>
      <c r="F44" s="69"/>
    </row>
    <row r="45" spans="1:6" x14ac:dyDescent="0.25">
      <c r="A45" s="123" t="s">
        <v>538</v>
      </c>
      <c r="B45" s="69"/>
      <c r="C45" s="69"/>
      <c r="D45" s="69"/>
      <c r="E45" s="69"/>
      <c r="F45" s="69"/>
    </row>
    <row r="46" spans="1:6" x14ac:dyDescent="0.25">
      <c r="A46" s="111"/>
      <c r="B46" s="37"/>
      <c r="C46" s="37"/>
      <c r="D46" s="37"/>
      <c r="E46" s="37"/>
      <c r="F46" s="37"/>
    </row>
    <row r="47" spans="1:6" ht="30" x14ac:dyDescent="0.25">
      <c r="A47" s="122" t="s">
        <v>539</v>
      </c>
      <c r="B47" s="37"/>
      <c r="C47" s="37"/>
      <c r="D47" s="37"/>
      <c r="E47" s="37"/>
      <c r="F47" s="37"/>
    </row>
    <row r="48" spans="1:6" x14ac:dyDescent="0.25">
      <c r="A48" s="123" t="s">
        <v>537</v>
      </c>
      <c r="B48" s="69"/>
      <c r="C48" s="69"/>
      <c r="D48" s="69"/>
      <c r="E48" s="69"/>
      <c r="F48" s="69"/>
    </row>
    <row r="49" spans="1:6" x14ac:dyDescent="0.25">
      <c r="A49" s="123" t="s">
        <v>538</v>
      </c>
      <c r="B49" s="69"/>
      <c r="C49" s="69"/>
      <c r="D49" s="69"/>
      <c r="E49" s="69"/>
      <c r="F49" s="69"/>
    </row>
    <row r="50" spans="1:6" x14ac:dyDescent="0.25">
      <c r="A50" s="111"/>
      <c r="B50" s="37"/>
      <c r="C50" s="37"/>
      <c r="D50" s="37"/>
      <c r="E50" s="37"/>
      <c r="F50" s="37"/>
    </row>
    <row r="51" spans="1:6" x14ac:dyDescent="0.25">
      <c r="A51" s="122" t="s">
        <v>540</v>
      </c>
      <c r="B51" s="37"/>
      <c r="C51" s="37"/>
      <c r="D51" s="37"/>
      <c r="E51" s="37"/>
      <c r="F51" s="37"/>
    </row>
    <row r="52" spans="1:6" x14ac:dyDescent="0.25">
      <c r="A52" s="123" t="s">
        <v>537</v>
      </c>
      <c r="B52" s="69"/>
      <c r="C52" s="69"/>
      <c r="D52" s="69"/>
      <c r="E52" s="69"/>
      <c r="F52" s="69"/>
    </row>
    <row r="53" spans="1:6" x14ac:dyDescent="0.25">
      <c r="A53" s="123" t="s">
        <v>538</v>
      </c>
      <c r="B53" s="69"/>
      <c r="C53" s="69"/>
      <c r="D53" s="69"/>
      <c r="E53" s="69"/>
      <c r="F53" s="69"/>
    </row>
    <row r="54" spans="1:6" x14ac:dyDescent="0.25">
      <c r="A54" s="123" t="s">
        <v>541</v>
      </c>
      <c r="B54" s="69"/>
      <c r="C54" s="69"/>
      <c r="D54" s="69"/>
      <c r="E54" s="69"/>
      <c r="F54" s="69"/>
    </row>
    <row r="55" spans="1:6" x14ac:dyDescent="0.25">
      <c r="A55" s="111"/>
      <c r="B55" s="37"/>
      <c r="C55" s="37"/>
      <c r="D55" s="37"/>
      <c r="E55" s="37"/>
      <c r="F55" s="37"/>
    </row>
    <row r="56" spans="1:6" x14ac:dyDescent="0.25">
      <c r="A56" s="122" t="s">
        <v>542</v>
      </c>
      <c r="B56" s="37"/>
      <c r="C56" s="37"/>
      <c r="D56" s="37"/>
      <c r="E56" s="37"/>
      <c r="F56" s="37"/>
    </row>
    <row r="57" spans="1:6" x14ac:dyDescent="0.25">
      <c r="A57" s="123" t="s">
        <v>537</v>
      </c>
      <c r="B57" s="69"/>
      <c r="C57" s="69"/>
      <c r="D57" s="69"/>
      <c r="E57" s="69"/>
      <c r="F57" s="69"/>
    </row>
    <row r="58" spans="1:6" x14ac:dyDescent="0.25">
      <c r="A58" s="123" t="s">
        <v>538</v>
      </c>
      <c r="B58" s="69"/>
      <c r="C58" s="69"/>
      <c r="D58" s="69"/>
      <c r="E58" s="69"/>
      <c r="F58" s="69"/>
    </row>
    <row r="59" spans="1:6" x14ac:dyDescent="0.25">
      <c r="A59" s="111"/>
      <c r="B59" s="37"/>
      <c r="C59" s="37"/>
      <c r="D59" s="37"/>
      <c r="E59" s="37"/>
      <c r="F59" s="37"/>
    </row>
    <row r="60" spans="1:6" x14ac:dyDescent="0.25">
      <c r="A60" s="122" t="s">
        <v>543</v>
      </c>
      <c r="B60" s="37"/>
      <c r="C60" s="37"/>
      <c r="D60" s="37"/>
      <c r="E60" s="37"/>
      <c r="F60" s="37"/>
    </row>
    <row r="61" spans="1:6" x14ac:dyDescent="0.25">
      <c r="A61" s="123" t="s">
        <v>544</v>
      </c>
      <c r="B61" s="110"/>
      <c r="C61" s="110"/>
      <c r="D61" s="110"/>
      <c r="E61" s="110"/>
      <c r="F61" s="110"/>
    </row>
    <row r="62" spans="1:6" x14ac:dyDescent="0.25">
      <c r="A62" s="123" t="s">
        <v>545</v>
      </c>
      <c r="B62" s="128"/>
      <c r="C62" s="128"/>
      <c r="D62" s="128"/>
      <c r="E62" s="128"/>
      <c r="F62" s="128"/>
    </row>
    <row r="63" spans="1:6" x14ac:dyDescent="0.25">
      <c r="A63" s="111"/>
      <c r="B63" s="110"/>
      <c r="C63" s="110"/>
      <c r="D63" s="110"/>
      <c r="E63" s="110"/>
      <c r="F63" s="110"/>
    </row>
    <row r="64" spans="1:6" x14ac:dyDescent="0.25">
      <c r="A64" s="122" t="s">
        <v>546</v>
      </c>
      <c r="B64" s="110"/>
      <c r="C64" s="110"/>
      <c r="D64" s="110"/>
      <c r="E64" s="110"/>
      <c r="F64" s="110"/>
    </row>
    <row r="65" spans="1:6" x14ac:dyDescent="0.25">
      <c r="A65" s="123" t="s">
        <v>547</v>
      </c>
      <c r="B65" s="110"/>
      <c r="C65" s="110"/>
      <c r="D65" s="110"/>
      <c r="E65" s="110"/>
      <c r="F65" s="110"/>
    </row>
    <row r="66" spans="1:6" x14ac:dyDescent="0.25">
      <c r="A66" s="123" t="s">
        <v>548</v>
      </c>
      <c r="B66" s="111"/>
      <c r="C66" s="37"/>
      <c r="D66" s="111"/>
      <c r="E66" s="111"/>
      <c r="F66" s="111"/>
    </row>
    <row r="67" spans="1:6" x14ac:dyDescent="0.25">
      <c r="A67" s="38"/>
      <c r="B67" s="38"/>
      <c r="C67" s="38"/>
      <c r="D67" s="38"/>
      <c r="E67" s="38"/>
      <c r="F67" s="3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52" customWidth="1"/>
    <col min="2" max="4" width="16.42578125" style="52" customWidth="1"/>
    <col min="5" max="5" width="17" style="52" customWidth="1"/>
    <col min="6" max="6" width="14.5703125" style="52" customWidth="1"/>
    <col min="7" max="7" width="15.5703125" style="52" customWidth="1"/>
    <col min="8" max="163" width="11.5703125" style="52"/>
    <col min="164" max="164" width="47.5703125" style="52" customWidth="1"/>
    <col min="165" max="167" width="16.42578125" style="52" customWidth="1"/>
    <col min="168" max="168" width="17" style="52" customWidth="1"/>
    <col min="169" max="169" width="14.5703125" style="52" customWidth="1"/>
    <col min="170" max="170" width="15.5703125" style="52" customWidth="1"/>
    <col min="171" max="419" width="11.5703125" style="52"/>
    <col min="420" max="420" width="47.5703125" style="52" customWidth="1"/>
    <col min="421" max="423" width="16.42578125" style="52" customWidth="1"/>
    <col min="424" max="424" width="17" style="52" customWidth="1"/>
    <col min="425" max="425" width="14.5703125" style="52" customWidth="1"/>
    <col min="426" max="426" width="15.5703125" style="52" customWidth="1"/>
    <col min="427" max="675" width="11.5703125" style="52"/>
    <col min="676" max="676" width="47.5703125" style="52" customWidth="1"/>
    <col min="677" max="679" width="16.42578125" style="52" customWidth="1"/>
    <col min="680" max="680" width="17" style="52" customWidth="1"/>
    <col min="681" max="681" width="14.5703125" style="52" customWidth="1"/>
    <col min="682" max="682" width="15.5703125" style="52" customWidth="1"/>
    <col min="683" max="931" width="11.5703125" style="52"/>
    <col min="932" max="932" width="47.5703125" style="52" customWidth="1"/>
    <col min="933" max="935" width="16.42578125" style="52" customWidth="1"/>
    <col min="936" max="936" width="17" style="52" customWidth="1"/>
    <col min="937" max="937" width="14.5703125" style="52" customWidth="1"/>
    <col min="938" max="938" width="15.5703125" style="52" customWidth="1"/>
    <col min="939" max="1187" width="11.5703125" style="52"/>
    <col min="1188" max="1188" width="47.5703125" style="52" customWidth="1"/>
    <col min="1189" max="1191" width="16.42578125" style="52" customWidth="1"/>
    <col min="1192" max="1192" width="17" style="52" customWidth="1"/>
    <col min="1193" max="1193" width="14.5703125" style="52" customWidth="1"/>
    <col min="1194" max="1194" width="15.5703125" style="52" customWidth="1"/>
    <col min="1195" max="1443" width="11.5703125" style="52"/>
    <col min="1444" max="1444" width="47.5703125" style="52" customWidth="1"/>
    <col min="1445" max="1447" width="16.42578125" style="52" customWidth="1"/>
    <col min="1448" max="1448" width="17" style="52" customWidth="1"/>
    <col min="1449" max="1449" width="14.5703125" style="52" customWidth="1"/>
    <col min="1450" max="1450" width="15.5703125" style="52" customWidth="1"/>
    <col min="1451" max="1699" width="11.5703125" style="52"/>
    <col min="1700" max="1700" width="47.5703125" style="52" customWidth="1"/>
    <col min="1701" max="1703" width="16.42578125" style="52" customWidth="1"/>
    <col min="1704" max="1704" width="17" style="52" customWidth="1"/>
    <col min="1705" max="1705" width="14.5703125" style="52" customWidth="1"/>
    <col min="1706" max="1706" width="15.5703125" style="52" customWidth="1"/>
    <col min="1707" max="1955" width="11.5703125" style="52"/>
    <col min="1956" max="1956" width="47.5703125" style="52" customWidth="1"/>
    <col min="1957" max="1959" width="16.42578125" style="52" customWidth="1"/>
    <col min="1960" max="1960" width="17" style="52" customWidth="1"/>
    <col min="1961" max="1961" width="14.5703125" style="52" customWidth="1"/>
    <col min="1962" max="1962" width="15.5703125" style="52" customWidth="1"/>
    <col min="1963" max="2211" width="11.5703125" style="52"/>
    <col min="2212" max="2212" width="47.5703125" style="52" customWidth="1"/>
    <col min="2213" max="2215" width="16.42578125" style="52" customWidth="1"/>
    <col min="2216" max="2216" width="17" style="52" customWidth="1"/>
    <col min="2217" max="2217" width="14.5703125" style="52" customWidth="1"/>
    <col min="2218" max="2218" width="15.5703125" style="52" customWidth="1"/>
    <col min="2219" max="2467" width="11.5703125" style="52"/>
    <col min="2468" max="2468" width="47.5703125" style="52" customWidth="1"/>
    <col min="2469" max="2471" width="16.42578125" style="52" customWidth="1"/>
    <col min="2472" max="2472" width="17" style="52" customWidth="1"/>
    <col min="2473" max="2473" width="14.5703125" style="52" customWidth="1"/>
    <col min="2474" max="2474" width="15.5703125" style="52" customWidth="1"/>
    <col min="2475" max="2723" width="11.5703125" style="52"/>
    <col min="2724" max="2724" width="47.5703125" style="52" customWidth="1"/>
    <col min="2725" max="2727" width="16.42578125" style="52" customWidth="1"/>
    <col min="2728" max="2728" width="17" style="52" customWidth="1"/>
    <col min="2729" max="2729" width="14.5703125" style="52" customWidth="1"/>
    <col min="2730" max="2730" width="15.5703125" style="52" customWidth="1"/>
    <col min="2731" max="2979" width="11.5703125" style="52"/>
    <col min="2980" max="2980" width="47.5703125" style="52" customWidth="1"/>
    <col min="2981" max="2983" width="16.42578125" style="52" customWidth="1"/>
    <col min="2984" max="2984" width="17" style="52" customWidth="1"/>
    <col min="2985" max="2985" width="14.5703125" style="52" customWidth="1"/>
    <col min="2986" max="2986" width="15.5703125" style="52" customWidth="1"/>
    <col min="2987" max="3235" width="11.5703125" style="52"/>
    <col min="3236" max="3236" width="47.5703125" style="52" customWidth="1"/>
    <col min="3237" max="3239" width="16.42578125" style="52" customWidth="1"/>
    <col min="3240" max="3240" width="17" style="52" customWidth="1"/>
    <col min="3241" max="3241" width="14.5703125" style="52" customWidth="1"/>
    <col min="3242" max="3242" width="15.5703125" style="52" customWidth="1"/>
    <col min="3243" max="3491" width="11.5703125" style="52"/>
    <col min="3492" max="3492" width="47.5703125" style="52" customWidth="1"/>
    <col min="3493" max="3495" width="16.42578125" style="52" customWidth="1"/>
    <col min="3496" max="3496" width="17" style="52" customWidth="1"/>
    <col min="3497" max="3497" width="14.5703125" style="52" customWidth="1"/>
    <col min="3498" max="3498" width="15.5703125" style="52" customWidth="1"/>
    <col min="3499" max="3747" width="11.5703125" style="52"/>
    <col min="3748" max="3748" width="47.5703125" style="52" customWidth="1"/>
    <col min="3749" max="3751" width="16.42578125" style="52" customWidth="1"/>
    <col min="3752" max="3752" width="17" style="52" customWidth="1"/>
    <col min="3753" max="3753" width="14.5703125" style="52" customWidth="1"/>
    <col min="3754" max="3754" width="15.5703125" style="52" customWidth="1"/>
    <col min="3755" max="4003" width="11.5703125" style="52"/>
    <col min="4004" max="4004" width="47.5703125" style="52" customWidth="1"/>
    <col min="4005" max="4007" width="16.42578125" style="52" customWidth="1"/>
    <col min="4008" max="4008" width="17" style="52" customWidth="1"/>
    <col min="4009" max="4009" width="14.5703125" style="52" customWidth="1"/>
    <col min="4010" max="4010" width="15.5703125" style="52" customWidth="1"/>
    <col min="4011" max="4259" width="11.5703125" style="52"/>
    <col min="4260" max="4260" width="47.5703125" style="52" customWidth="1"/>
    <col min="4261" max="4263" width="16.42578125" style="52" customWidth="1"/>
    <col min="4264" max="4264" width="17" style="52" customWidth="1"/>
    <col min="4265" max="4265" width="14.5703125" style="52" customWidth="1"/>
    <col min="4266" max="4266" width="15.5703125" style="52" customWidth="1"/>
    <col min="4267" max="4515" width="11.5703125" style="52"/>
    <col min="4516" max="4516" width="47.5703125" style="52" customWidth="1"/>
    <col min="4517" max="4519" width="16.42578125" style="52" customWidth="1"/>
    <col min="4520" max="4520" width="17" style="52" customWidth="1"/>
    <col min="4521" max="4521" width="14.5703125" style="52" customWidth="1"/>
    <col min="4522" max="4522" width="15.5703125" style="52" customWidth="1"/>
    <col min="4523" max="4771" width="11.5703125" style="52"/>
    <col min="4772" max="4772" width="47.5703125" style="52" customWidth="1"/>
    <col min="4773" max="4775" width="16.42578125" style="52" customWidth="1"/>
    <col min="4776" max="4776" width="17" style="52" customWidth="1"/>
    <col min="4777" max="4777" width="14.5703125" style="52" customWidth="1"/>
    <col min="4778" max="4778" width="15.5703125" style="52" customWidth="1"/>
    <col min="4779" max="5027" width="11.5703125" style="52"/>
    <col min="5028" max="5028" width="47.5703125" style="52" customWidth="1"/>
    <col min="5029" max="5031" width="16.42578125" style="52" customWidth="1"/>
    <col min="5032" max="5032" width="17" style="52" customWidth="1"/>
    <col min="5033" max="5033" width="14.5703125" style="52" customWidth="1"/>
    <col min="5034" max="5034" width="15.5703125" style="52" customWidth="1"/>
    <col min="5035" max="5283" width="11.5703125" style="52"/>
    <col min="5284" max="5284" width="47.5703125" style="52" customWidth="1"/>
    <col min="5285" max="5287" width="16.42578125" style="52" customWidth="1"/>
    <col min="5288" max="5288" width="17" style="52" customWidth="1"/>
    <col min="5289" max="5289" width="14.5703125" style="52" customWidth="1"/>
    <col min="5290" max="5290" width="15.5703125" style="52" customWidth="1"/>
    <col min="5291" max="5539" width="11.5703125" style="52"/>
    <col min="5540" max="5540" width="47.5703125" style="52" customWidth="1"/>
    <col min="5541" max="5543" width="16.42578125" style="52" customWidth="1"/>
    <col min="5544" max="5544" width="17" style="52" customWidth="1"/>
    <col min="5545" max="5545" width="14.5703125" style="52" customWidth="1"/>
    <col min="5546" max="5546" width="15.5703125" style="52" customWidth="1"/>
    <col min="5547" max="5795" width="11.5703125" style="52"/>
    <col min="5796" max="5796" width="47.5703125" style="52" customWidth="1"/>
    <col min="5797" max="5799" width="16.42578125" style="52" customWidth="1"/>
    <col min="5800" max="5800" width="17" style="52" customWidth="1"/>
    <col min="5801" max="5801" width="14.5703125" style="52" customWidth="1"/>
    <col min="5802" max="5802" width="15.5703125" style="52" customWidth="1"/>
    <col min="5803" max="6051" width="11.5703125" style="52"/>
    <col min="6052" max="6052" width="47.5703125" style="52" customWidth="1"/>
    <col min="6053" max="6055" width="16.42578125" style="52" customWidth="1"/>
    <col min="6056" max="6056" width="17" style="52" customWidth="1"/>
    <col min="6057" max="6057" width="14.5703125" style="52" customWidth="1"/>
    <col min="6058" max="6058" width="15.5703125" style="52" customWidth="1"/>
    <col min="6059" max="6307" width="11.5703125" style="52"/>
    <col min="6308" max="6308" width="47.5703125" style="52" customWidth="1"/>
    <col min="6309" max="6311" width="16.42578125" style="52" customWidth="1"/>
    <col min="6312" max="6312" width="17" style="52" customWidth="1"/>
    <col min="6313" max="6313" width="14.5703125" style="52" customWidth="1"/>
    <col min="6314" max="6314" width="15.5703125" style="52" customWidth="1"/>
    <col min="6315" max="6563" width="11.5703125" style="52"/>
    <col min="6564" max="6564" width="47.5703125" style="52" customWidth="1"/>
    <col min="6565" max="6567" width="16.42578125" style="52" customWidth="1"/>
    <col min="6568" max="6568" width="17" style="52" customWidth="1"/>
    <col min="6569" max="6569" width="14.5703125" style="52" customWidth="1"/>
    <col min="6570" max="6570" width="15.5703125" style="52" customWidth="1"/>
    <col min="6571" max="6819" width="11.5703125" style="52"/>
    <col min="6820" max="6820" width="47.5703125" style="52" customWidth="1"/>
    <col min="6821" max="6823" width="16.42578125" style="52" customWidth="1"/>
    <col min="6824" max="6824" width="17" style="52" customWidth="1"/>
    <col min="6825" max="6825" width="14.5703125" style="52" customWidth="1"/>
    <col min="6826" max="6826" width="15.5703125" style="52" customWidth="1"/>
    <col min="6827" max="7075" width="11.5703125" style="52"/>
    <col min="7076" max="7076" width="47.5703125" style="52" customWidth="1"/>
    <col min="7077" max="7079" width="16.42578125" style="52" customWidth="1"/>
    <col min="7080" max="7080" width="17" style="52" customWidth="1"/>
    <col min="7081" max="7081" width="14.5703125" style="52" customWidth="1"/>
    <col min="7082" max="7082" width="15.5703125" style="52" customWidth="1"/>
    <col min="7083" max="7331" width="11.5703125" style="52"/>
    <col min="7332" max="7332" width="47.5703125" style="52" customWidth="1"/>
    <col min="7333" max="7335" width="16.42578125" style="52" customWidth="1"/>
    <col min="7336" max="7336" width="17" style="52" customWidth="1"/>
    <col min="7337" max="7337" width="14.5703125" style="52" customWidth="1"/>
    <col min="7338" max="7338" width="15.5703125" style="52" customWidth="1"/>
    <col min="7339" max="7587" width="11.5703125" style="52"/>
    <col min="7588" max="7588" width="47.5703125" style="52" customWidth="1"/>
    <col min="7589" max="7591" width="16.42578125" style="52" customWidth="1"/>
    <col min="7592" max="7592" width="17" style="52" customWidth="1"/>
    <col min="7593" max="7593" width="14.5703125" style="52" customWidth="1"/>
    <col min="7594" max="7594" width="15.5703125" style="52" customWidth="1"/>
    <col min="7595" max="7843" width="11.5703125" style="52"/>
    <col min="7844" max="7844" width="47.5703125" style="52" customWidth="1"/>
    <col min="7845" max="7847" width="16.42578125" style="52" customWidth="1"/>
    <col min="7848" max="7848" width="17" style="52" customWidth="1"/>
    <col min="7849" max="7849" width="14.5703125" style="52" customWidth="1"/>
    <col min="7850" max="7850" width="15.5703125" style="52" customWidth="1"/>
    <col min="7851" max="8099" width="11.5703125" style="52"/>
    <col min="8100" max="8100" width="47.5703125" style="52" customWidth="1"/>
    <col min="8101" max="8103" width="16.42578125" style="52" customWidth="1"/>
    <col min="8104" max="8104" width="17" style="52" customWidth="1"/>
    <col min="8105" max="8105" width="14.5703125" style="52" customWidth="1"/>
    <col min="8106" max="8106" width="15.5703125" style="52" customWidth="1"/>
    <col min="8107" max="8355" width="11.5703125" style="52"/>
    <col min="8356" max="8356" width="47.5703125" style="52" customWidth="1"/>
    <col min="8357" max="8359" width="16.42578125" style="52" customWidth="1"/>
    <col min="8360" max="8360" width="17" style="52" customWidth="1"/>
    <col min="8361" max="8361" width="14.5703125" style="52" customWidth="1"/>
    <col min="8362" max="8362" width="15.5703125" style="52" customWidth="1"/>
    <col min="8363" max="8611" width="11.5703125" style="52"/>
    <col min="8612" max="8612" width="47.5703125" style="52" customWidth="1"/>
    <col min="8613" max="8615" width="16.42578125" style="52" customWidth="1"/>
    <col min="8616" max="8616" width="17" style="52" customWidth="1"/>
    <col min="8617" max="8617" width="14.5703125" style="52" customWidth="1"/>
    <col min="8618" max="8618" width="15.5703125" style="52" customWidth="1"/>
    <col min="8619" max="8867" width="11.5703125" style="52"/>
    <col min="8868" max="8868" width="47.5703125" style="52" customWidth="1"/>
    <col min="8869" max="8871" width="16.42578125" style="52" customWidth="1"/>
    <col min="8872" max="8872" width="17" style="52" customWidth="1"/>
    <col min="8873" max="8873" width="14.5703125" style="52" customWidth="1"/>
    <col min="8874" max="8874" width="15.5703125" style="52" customWidth="1"/>
    <col min="8875" max="9123" width="11.5703125" style="52"/>
    <col min="9124" max="9124" width="47.5703125" style="52" customWidth="1"/>
    <col min="9125" max="9127" width="16.42578125" style="52" customWidth="1"/>
    <col min="9128" max="9128" width="17" style="52" customWidth="1"/>
    <col min="9129" max="9129" width="14.5703125" style="52" customWidth="1"/>
    <col min="9130" max="9130" width="15.5703125" style="52" customWidth="1"/>
    <col min="9131" max="9379" width="11.5703125" style="52"/>
    <col min="9380" max="9380" width="47.5703125" style="52" customWidth="1"/>
    <col min="9381" max="9383" width="16.42578125" style="52" customWidth="1"/>
    <col min="9384" max="9384" width="17" style="52" customWidth="1"/>
    <col min="9385" max="9385" width="14.5703125" style="52" customWidth="1"/>
    <col min="9386" max="9386" width="15.5703125" style="52" customWidth="1"/>
    <col min="9387" max="9635" width="11.5703125" style="52"/>
    <col min="9636" max="9636" width="47.5703125" style="52" customWidth="1"/>
    <col min="9637" max="9639" width="16.42578125" style="52" customWidth="1"/>
    <col min="9640" max="9640" width="17" style="52" customWidth="1"/>
    <col min="9641" max="9641" width="14.5703125" style="52" customWidth="1"/>
    <col min="9642" max="9642" width="15.5703125" style="52" customWidth="1"/>
    <col min="9643" max="9891" width="11.5703125" style="52"/>
    <col min="9892" max="9892" width="47.5703125" style="52" customWidth="1"/>
    <col min="9893" max="9895" width="16.42578125" style="52" customWidth="1"/>
    <col min="9896" max="9896" width="17" style="52" customWidth="1"/>
    <col min="9897" max="9897" width="14.5703125" style="52" customWidth="1"/>
    <col min="9898" max="9898" width="15.5703125" style="52" customWidth="1"/>
    <col min="9899" max="10147" width="11.5703125" style="52"/>
    <col min="10148" max="10148" width="47.5703125" style="52" customWidth="1"/>
    <col min="10149" max="10151" width="16.42578125" style="52" customWidth="1"/>
    <col min="10152" max="10152" width="17" style="52" customWidth="1"/>
    <col min="10153" max="10153" width="14.5703125" style="52" customWidth="1"/>
    <col min="10154" max="10154" width="15.5703125" style="52" customWidth="1"/>
    <col min="10155" max="10403" width="11.5703125" style="52"/>
    <col min="10404" max="10404" width="47.5703125" style="52" customWidth="1"/>
    <col min="10405" max="10407" width="16.42578125" style="52" customWidth="1"/>
    <col min="10408" max="10408" width="17" style="52" customWidth="1"/>
    <col min="10409" max="10409" width="14.5703125" style="52" customWidth="1"/>
    <col min="10410" max="10410" width="15.5703125" style="52" customWidth="1"/>
    <col min="10411" max="10659" width="11.5703125" style="52"/>
    <col min="10660" max="10660" width="47.5703125" style="52" customWidth="1"/>
    <col min="10661" max="10663" width="16.42578125" style="52" customWidth="1"/>
    <col min="10664" max="10664" width="17" style="52" customWidth="1"/>
    <col min="10665" max="10665" width="14.5703125" style="52" customWidth="1"/>
    <col min="10666" max="10666" width="15.5703125" style="52" customWidth="1"/>
    <col min="10667" max="10915" width="11.5703125" style="52"/>
    <col min="10916" max="10916" width="47.5703125" style="52" customWidth="1"/>
    <col min="10917" max="10919" width="16.42578125" style="52" customWidth="1"/>
    <col min="10920" max="10920" width="17" style="52" customWidth="1"/>
    <col min="10921" max="10921" width="14.5703125" style="52" customWidth="1"/>
    <col min="10922" max="10922" width="15.5703125" style="52" customWidth="1"/>
    <col min="10923" max="11171" width="11.5703125" style="52"/>
    <col min="11172" max="11172" width="47.5703125" style="52" customWidth="1"/>
    <col min="11173" max="11175" width="16.42578125" style="52" customWidth="1"/>
    <col min="11176" max="11176" width="17" style="52" customWidth="1"/>
    <col min="11177" max="11177" width="14.5703125" style="52" customWidth="1"/>
    <col min="11178" max="11178" width="15.5703125" style="52" customWidth="1"/>
    <col min="11179" max="11427" width="11.5703125" style="52"/>
    <col min="11428" max="11428" width="47.5703125" style="52" customWidth="1"/>
    <col min="11429" max="11431" width="16.42578125" style="52" customWidth="1"/>
    <col min="11432" max="11432" width="17" style="52" customWidth="1"/>
    <col min="11433" max="11433" width="14.5703125" style="52" customWidth="1"/>
    <col min="11434" max="11434" width="15.5703125" style="52" customWidth="1"/>
    <col min="11435" max="11683" width="11.5703125" style="52"/>
    <col min="11684" max="11684" width="47.5703125" style="52" customWidth="1"/>
    <col min="11685" max="11687" width="16.42578125" style="52" customWidth="1"/>
    <col min="11688" max="11688" width="17" style="52" customWidth="1"/>
    <col min="11689" max="11689" width="14.5703125" style="52" customWidth="1"/>
    <col min="11690" max="11690" width="15.5703125" style="52" customWidth="1"/>
    <col min="11691" max="11939" width="11.5703125" style="52"/>
    <col min="11940" max="11940" width="47.5703125" style="52" customWidth="1"/>
    <col min="11941" max="11943" width="16.42578125" style="52" customWidth="1"/>
    <col min="11944" max="11944" width="17" style="52" customWidth="1"/>
    <col min="11945" max="11945" width="14.5703125" style="52" customWidth="1"/>
    <col min="11946" max="11946" width="15.5703125" style="52" customWidth="1"/>
    <col min="11947" max="12195" width="11.5703125" style="52"/>
    <col min="12196" max="12196" width="47.5703125" style="52" customWidth="1"/>
    <col min="12197" max="12199" width="16.42578125" style="52" customWidth="1"/>
    <col min="12200" max="12200" width="17" style="52" customWidth="1"/>
    <col min="12201" max="12201" width="14.5703125" style="52" customWidth="1"/>
    <col min="12202" max="12202" width="15.5703125" style="52" customWidth="1"/>
    <col min="12203" max="12451" width="11.5703125" style="52"/>
    <col min="12452" max="12452" width="47.5703125" style="52" customWidth="1"/>
    <col min="12453" max="12455" width="16.42578125" style="52" customWidth="1"/>
    <col min="12456" max="12456" width="17" style="52" customWidth="1"/>
    <col min="12457" max="12457" width="14.5703125" style="52" customWidth="1"/>
    <col min="12458" max="12458" width="15.5703125" style="52" customWidth="1"/>
    <col min="12459" max="12707" width="11.5703125" style="52"/>
    <col min="12708" max="12708" width="47.5703125" style="52" customWidth="1"/>
    <col min="12709" max="12711" width="16.42578125" style="52" customWidth="1"/>
    <col min="12712" max="12712" width="17" style="52" customWidth="1"/>
    <col min="12713" max="12713" width="14.5703125" style="52" customWidth="1"/>
    <col min="12714" max="12714" width="15.5703125" style="52" customWidth="1"/>
    <col min="12715" max="12963" width="11.5703125" style="52"/>
    <col min="12964" max="12964" width="47.5703125" style="52" customWidth="1"/>
    <col min="12965" max="12967" width="16.42578125" style="52" customWidth="1"/>
    <col min="12968" max="12968" width="17" style="52" customWidth="1"/>
    <col min="12969" max="12969" width="14.5703125" style="52" customWidth="1"/>
    <col min="12970" max="12970" width="15.5703125" style="52" customWidth="1"/>
    <col min="12971" max="13219" width="11.5703125" style="52"/>
    <col min="13220" max="13220" width="47.5703125" style="52" customWidth="1"/>
    <col min="13221" max="13223" width="16.42578125" style="52" customWidth="1"/>
    <col min="13224" max="13224" width="17" style="52" customWidth="1"/>
    <col min="13225" max="13225" width="14.5703125" style="52" customWidth="1"/>
    <col min="13226" max="13226" width="15.5703125" style="52" customWidth="1"/>
    <col min="13227" max="13475" width="11.5703125" style="52"/>
    <col min="13476" max="13476" width="47.5703125" style="52" customWidth="1"/>
    <col min="13477" max="13479" width="16.42578125" style="52" customWidth="1"/>
    <col min="13480" max="13480" width="17" style="52" customWidth="1"/>
    <col min="13481" max="13481" width="14.5703125" style="52" customWidth="1"/>
    <col min="13482" max="13482" width="15.5703125" style="52" customWidth="1"/>
    <col min="13483" max="13731" width="11.5703125" style="52"/>
    <col min="13732" max="13732" width="47.5703125" style="52" customWidth="1"/>
    <col min="13733" max="13735" width="16.42578125" style="52" customWidth="1"/>
    <col min="13736" max="13736" width="17" style="52" customWidth="1"/>
    <col min="13737" max="13737" width="14.5703125" style="52" customWidth="1"/>
    <col min="13738" max="13738" width="15.5703125" style="52" customWidth="1"/>
    <col min="13739" max="13987" width="11.5703125" style="52"/>
    <col min="13988" max="13988" width="47.5703125" style="52" customWidth="1"/>
    <col min="13989" max="13991" width="16.42578125" style="52" customWidth="1"/>
    <col min="13992" max="13992" width="17" style="52" customWidth="1"/>
    <col min="13993" max="13993" width="14.5703125" style="52" customWidth="1"/>
    <col min="13994" max="13994" width="15.5703125" style="52" customWidth="1"/>
    <col min="13995" max="14243" width="11.5703125" style="52"/>
    <col min="14244" max="14244" width="47.5703125" style="52" customWidth="1"/>
    <col min="14245" max="14247" width="16.42578125" style="52" customWidth="1"/>
    <col min="14248" max="14248" width="17" style="52" customWidth="1"/>
    <col min="14249" max="14249" width="14.5703125" style="52" customWidth="1"/>
    <col min="14250" max="14250" width="15.5703125" style="52" customWidth="1"/>
    <col min="14251" max="14499" width="11.5703125" style="52"/>
    <col min="14500" max="14500" width="47.5703125" style="52" customWidth="1"/>
    <col min="14501" max="14503" width="16.42578125" style="52" customWidth="1"/>
    <col min="14504" max="14504" width="17" style="52" customWidth="1"/>
    <col min="14505" max="14505" width="14.5703125" style="52" customWidth="1"/>
    <col min="14506" max="14506" width="15.5703125" style="52" customWidth="1"/>
    <col min="14507" max="14755" width="11.5703125" style="52"/>
    <col min="14756" max="14756" width="47.5703125" style="52" customWidth="1"/>
    <col min="14757" max="14759" width="16.42578125" style="52" customWidth="1"/>
    <col min="14760" max="14760" width="17" style="52" customWidth="1"/>
    <col min="14761" max="14761" width="14.5703125" style="52" customWidth="1"/>
    <col min="14762" max="14762" width="15.5703125" style="52" customWidth="1"/>
    <col min="14763" max="15011" width="11.5703125" style="52"/>
    <col min="15012" max="15012" width="47.5703125" style="52" customWidth="1"/>
    <col min="15013" max="15015" width="16.42578125" style="52" customWidth="1"/>
    <col min="15016" max="15016" width="17" style="52" customWidth="1"/>
    <col min="15017" max="15017" width="14.5703125" style="52" customWidth="1"/>
    <col min="15018" max="15018" width="15.5703125" style="52" customWidth="1"/>
    <col min="15019" max="15267" width="11.5703125" style="52"/>
    <col min="15268" max="15268" width="47.5703125" style="52" customWidth="1"/>
    <col min="15269" max="15271" width="16.42578125" style="52" customWidth="1"/>
    <col min="15272" max="15272" width="17" style="52" customWidth="1"/>
    <col min="15273" max="15273" width="14.5703125" style="52" customWidth="1"/>
    <col min="15274" max="15274" width="15.5703125" style="52" customWidth="1"/>
    <col min="15275" max="15523" width="11.5703125" style="52"/>
    <col min="15524" max="15524" width="47.5703125" style="52" customWidth="1"/>
    <col min="15525" max="15527" width="16.42578125" style="52" customWidth="1"/>
    <col min="15528" max="15528" width="17" style="52" customWidth="1"/>
    <col min="15529" max="15529" width="14.5703125" style="52" customWidth="1"/>
    <col min="15530" max="15530" width="15.5703125" style="52" customWidth="1"/>
    <col min="15531" max="15779" width="11.5703125" style="52"/>
    <col min="15780" max="15780" width="47.5703125" style="52" customWidth="1"/>
    <col min="15781" max="15783" width="16.42578125" style="52" customWidth="1"/>
    <col min="15784" max="15784" width="17" style="52" customWidth="1"/>
    <col min="15785" max="15785" width="14.5703125" style="52" customWidth="1"/>
    <col min="15786" max="15786" width="15.5703125" style="52" customWidth="1"/>
    <col min="15787" max="16035" width="11.5703125" style="52"/>
    <col min="16036" max="16036" width="47.5703125" style="52" customWidth="1"/>
    <col min="16037" max="16039" width="16.42578125" style="52" customWidth="1"/>
    <col min="16040" max="16040" width="17" style="52" customWidth="1"/>
    <col min="16041" max="16041" width="14.5703125" style="52" customWidth="1"/>
    <col min="16042" max="16042" width="15.5703125" style="52" customWidth="1"/>
    <col min="16043" max="16384" width="11.5703125" style="52"/>
  </cols>
  <sheetData>
    <row r="1" spans="1:7" x14ac:dyDescent="0.25">
      <c r="A1" s="312" t="s">
        <v>438</v>
      </c>
      <c r="B1" s="312"/>
      <c r="C1" s="312"/>
      <c r="D1" s="312"/>
      <c r="E1" s="312"/>
      <c r="F1" s="312"/>
      <c r="G1" s="312"/>
    </row>
    <row r="2" spans="1:7" x14ac:dyDescent="0.25">
      <c r="A2" s="97" t="str">
        <f>'Formato 1'!A2</f>
        <v>MUNICIPIO DE TARIMORO</v>
      </c>
      <c r="B2" s="98"/>
      <c r="C2" s="98"/>
      <c r="D2" s="98"/>
      <c r="E2" s="98"/>
      <c r="F2" s="98"/>
      <c r="G2" s="99"/>
    </row>
    <row r="3" spans="1:7" x14ac:dyDescent="0.25">
      <c r="A3" s="100" t="s">
        <v>439</v>
      </c>
      <c r="B3" s="101"/>
      <c r="C3" s="101"/>
      <c r="D3" s="101"/>
      <c r="E3" s="101"/>
      <c r="F3" s="101"/>
      <c r="G3" s="102"/>
    </row>
    <row r="4" spans="1:7" x14ac:dyDescent="0.25">
      <c r="A4" s="100" t="s">
        <v>2</v>
      </c>
      <c r="B4" s="101"/>
      <c r="C4" s="101"/>
      <c r="D4" s="101"/>
      <c r="E4" s="101"/>
      <c r="F4" s="101"/>
      <c r="G4" s="102"/>
    </row>
    <row r="5" spans="1:7" x14ac:dyDescent="0.25">
      <c r="A5" s="100" t="s">
        <v>440</v>
      </c>
      <c r="B5" s="101"/>
      <c r="C5" s="101"/>
      <c r="D5" s="101"/>
      <c r="E5" s="101"/>
      <c r="F5" s="101"/>
      <c r="G5" s="102"/>
    </row>
    <row r="6" spans="1:7" x14ac:dyDescent="0.25">
      <c r="A6" s="310" t="s">
        <v>441</v>
      </c>
      <c r="B6" s="26">
        <v>2022</v>
      </c>
      <c r="C6" s="310">
        <f>+B6+1</f>
        <v>2023</v>
      </c>
      <c r="D6" s="310">
        <f>+C6+1</f>
        <v>2024</v>
      </c>
      <c r="E6" s="310">
        <f>+D6+1</f>
        <v>2025</v>
      </c>
      <c r="F6" s="310">
        <f>+E6+1</f>
        <v>2026</v>
      </c>
      <c r="G6" s="310">
        <f>+F6+1</f>
        <v>2027</v>
      </c>
    </row>
    <row r="7" spans="1:7" ht="83.25" customHeight="1" x14ac:dyDescent="0.25">
      <c r="A7" s="311"/>
      <c r="B7" s="53" t="s">
        <v>442</v>
      </c>
      <c r="C7" s="311"/>
      <c r="D7" s="311"/>
      <c r="E7" s="311"/>
      <c r="F7" s="311"/>
      <c r="G7" s="311"/>
    </row>
    <row r="8" spans="1:7" ht="30" x14ac:dyDescent="0.25">
      <c r="A8" s="54" t="s">
        <v>443</v>
      </c>
      <c r="B8" s="25">
        <f>SUM(B9:B20)</f>
        <v>0</v>
      </c>
      <c r="C8" s="25">
        <f t="shared" ref="C8:G8" si="0">SUM(C9:C20)</f>
        <v>0</v>
      </c>
      <c r="D8" s="25">
        <f t="shared" si="0"/>
        <v>0</v>
      </c>
      <c r="E8" s="25">
        <f t="shared" si="0"/>
        <v>0</v>
      </c>
      <c r="F8" s="25">
        <f t="shared" si="0"/>
        <v>0</v>
      </c>
      <c r="G8" s="25">
        <f t="shared" si="0"/>
        <v>0</v>
      </c>
    </row>
    <row r="9" spans="1:7" x14ac:dyDescent="0.25">
      <c r="A9" s="46" t="s">
        <v>233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25">
      <c r="A10" s="46" t="s">
        <v>234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x14ac:dyDescent="0.25">
      <c r="A11" s="46" t="s">
        <v>235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25">
      <c r="A12" s="46" t="s">
        <v>444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25">
      <c r="A13" s="46" t="s">
        <v>237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x14ac:dyDescent="0.25">
      <c r="A14" s="46" t="s">
        <v>238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ht="30" x14ac:dyDescent="0.25">
      <c r="A15" s="47" t="s">
        <v>445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47" t="s">
        <v>446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48" t="s">
        <v>447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25">
      <c r="A18" s="46" t="s">
        <v>258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</row>
    <row r="19" spans="1:7" x14ac:dyDescent="0.25">
      <c r="A19" s="46" t="s">
        <v>259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</row>
    <row r="20" spans="1:7" x14ac:dyDescent="0.25">
      <c r="A20" s="46" t="s">
        <v>448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25">
      <c r="A21" s="43"/>
      <c r="B21" s="43"/>
      <c r="C21" s="43"/>
      <c r="D21" s="43"/>
      <c r="E21" s="43"/>
      <c r="F21" s="43"/>
      <c r="G21" s="43"/>
    </row>
    <row r="22" spans="1:7" x14ac:dyDescent="0.25">
      <c r="A22" s="49" t="s">
        <v>449</v>
      </c>
      <c r="B22" s="11">
        <f>SUM(B23:B27)</f>
        <v>0</v>
      </c>
      <c r="C22" s="11">
        <f t="shared" ref="C22:G22" si="1">SUM(C23:C27)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25">
      <c r="A23" s="46" t="s">
        <v>450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46" t="s">
        <v>451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25">
      <c r="A25" s="46" t="s">
        <v>452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ht="30" x14ac:dyDescent="0.25">
      <c r="A26" s="47" t="s">
        <v>284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46" t="s">
        <v>285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49" t="s">
        <v>453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46" t="s">
        <v>288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25">
      <c r="A31" s="43"/>
      <c r="B31" s="43"/>
      <c r="C31" s="43"/>
      <c r="D31" s="43"/>
      <c r="E31" s="43"/>
      <c r="F31" s="43"/>
      <c r="G31" s="43"/>
    </row>
    <row r="32" spans="1:7" x14ac:dyDescent="0.25">
      <c r="A32" s="55" t="s">
        <v>454</v>
      </c>
      <c r="B32" s="11">
        <f>B29+B22+B8</f>
        <v>0</v>
      </c>
      <c r="C32" s="11">
        <f t="shared" ref="C32:F32" si="3">C29+C22+C8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>G29+G22+G8</f>
        <v>0</v>
      </c>
    </row>
    <row r="33" spans="1:7" x14ac:dyDescent="0.25">
      <c r="A33" s="43"/>
      <c r="B33" s="43"/>
      <c r="C33" s="43"/>
      <c r="D33" s="43"/>
      <c r="E33" s="43"/>
      <c r="F33" s="43"/>
      <c r="G33" s="43"/>
    </row>
    <row r="34" spans="1:7" x14ac:dyDescent="0.25">
      <c r="A34" s="49" t="s">
        <v>290</v>
      </c>
      <c r="B34" s="11"/>
      <c r="C34" s="11"/>
      <c r="D34" s="11"/>
      <c r="E34" s="11"/>
      <c r="F34" s="11"/>
      <c r="G34" s="11"/>
    </row>
    <row r="35" spans="1:7" ht="45" customHeight="1" x14ac:dyDescent="0.25">
      <c r="A35" s="56" t="s">
        <v>455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ht="45" customHeight="1" x14ac:dyDescent="0.25">
      <c r="A36" s="56" t="s">
        <v>292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</row>
    <row r="37" spans="1:7" x14ac:dyDescent="0.25">
      <c r="A37" s="49" t="s">
        <v>456</v>
      </c>
      <c r="B37" s="11">
        <f>B36+B35</f>
        <v>0</v>
      </c>
      <c r="C37" s="11">
        <f t="shared" ref="C37:F37" si="4">C36+C35</f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>G36+G35</f>
        <v>0</v>
      </c>
    </row>
    <row r="38" spans="1:7" x14ac:dyDescent="0.25">
      <c r="A38" s="57"/>
      <c r="B38" s="51"/>
      <c r="C38" s="51"/>
      <c r="D38" s="51"/>
      <c r="E38" s="51"/>
      <c r="F38" s="51"/>
      <c r="G38" s="5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425781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42578125" customWidth="1"/>
    <col min="197" max="197" width="42.425781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42578125" customWidth="1"/>
    <col min="453" max="453" width="42.425781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42578125" customWidth="1"/>
    <col min="709" max="709" width="42.425781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42578125" customWidth="1"/>
    <col min="965" max="965" width="42.425781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42578125" customWidth="1"/>
    <col min="1221" max="1221" width="42.425781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42578125" customWidth="1"/>
    <col min="1477" max="1477" width="42.425781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42578125" customWidth="1"/>
    <col min="1733" max="1733" width="42.425781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42578125" customWidth="1"/>
    <col min="1989" max="1989" width="42.425781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42578125" customWidth="1"/>
    <col min="2245" max="2245" width="42.425781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42578125" customWidth="1"/>
    <col min="2501" max="2501" width="42.425781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42578125" customWidth="1"/>
    <col min="2757" max="2757" width="42.425781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42578125" customWidth="1"/>
    <col min="3013" max="3013" width="42.425781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42578125" customWidth="1"/>
    <col min="3269" max="3269" width="42.425781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42578125" customWidth="1"/>
    <col min="3525" max="3525" width="42.425781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42578125" customWidth="1"/>
    <col min="3781" max="3781" width="42.425781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42578125" customWidth="1"/>
    <col min="4037" max="4037" width="42.425781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42578125" customWidth="1"/>
    <col min="4293" max="4293" width="42.425781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42578125" customWidth="1"/>
    <col min="4549" max="4549" width="42.425781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42578125" customWidth="1"/>
    <col min="4805" max="4805" width="42.425781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42578125" customWidth="1"/>
    <col min="5061" max="5061" width="42.425781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42578125" customWidth="1"/>
    <col min="5317" max="5317" width="42.425781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42578125" customWidth="1"/>
    <col min="5573" max="5573" width="42.425781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42578125" customWidth="1"/>
    <col min="5829" max="5829" width="42.425781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42578125" customWidth="1"/>
    <col min="6085" max="6085" width="42.425781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42578125" customWidth="1"/>
    <col min="6341" max="6341" width="42.425781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42578125" customWidth="1"/>
    <col min="6597" max="6597" width="42.425781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42578125" customWidth="1"/>
    <col min="6853" max="6853" width="42.425781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42578125" customWidth="1"/>
    <col min="7109" max="7109" width="42.425781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42578125" customWidth="1"/>
    <col min="7365" max="7365" width="42.425781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42578125" customWidth="1"/>
    <col min="7621" max="7621" width="42.425781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42578125" customWidth="1"/>
    <col min="7877" max="7877" width="42.425781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42578125" customWidth="1"/>
    <col min="8133" max="8133" width="42.425781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42578125" customWidth="1"/>
    <col min="8389" max="8389" width="42.425781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42578125" customWidth="1"/>
    <col min="8645" max="8645" width="42.425781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42578125" customWidth="1"/>
    <col min="8901" max="8901" width="42.425781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42578125" customWidth="1"/>
    <col min="9157" max="9157" width="42.425781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42578125" customWidth="1"/>
    <col min="9413" max="9413" width="42.425781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42578125" customWidth="1"/>
    <col min="9669" max="9669" width="42.425781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42578125" customWidth="1"/>
    <col min="9925" max="9925" width="42.425781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42578125" customWidth="1"/>
    <col min="10181" max="10181" width="42.425781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42578125" customWidth="1"/>
    <col min="10437" max="10437" width="42.425781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42578125" customWidth="1"/>
    <col min="10693" max="10693" width="42.425781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42578125" customWidth="1"/>
    <col min="10949" max="10949" width="42.425781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42578125" customWidth="1"/>
    <col min="11205" max="11205" width="42.425781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42578125" customWidth="1"/>
    <col min="11461" max="11461" width="42.425781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42578125" customWidth="1"/>
    <col min="11717" max="11717" width="42.425781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42578125" customWidth="1"/>
    <col min="11973" max="11973" width="42.425781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42578125" customWidth="1"/>
    <col min="12229" max="12229" width="42.425781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42578125" customWidth="1"/>
    <col min="12485" max="12485" width="42.425781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42578125" customWidth="1"/>
    <col min="12741" max="12741" width="42.425781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42578125" customWidth="1"/>
    <col min="12997" max="12997" width="42.425781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42578125" customWidth="1"/>
    <col min="13253" max="13253" width="42.425781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42578125" customWidth="1"/>
    <col min="13509" max="13509" width="42.425781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42578125" customWidth="1"/>
    <col min="13765" max="13765" width="42.425781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42578125" customWidth="1"/>
    <col min="14021" max="14021" width="42.425781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42578125" customWidth="1"/>
    <col min="14277" max="14277" width="42.425781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42578125" customWidth="1"/>
    <col min="14533" max="14533" width="42.425781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42578125" customWidth="1"/>
    <col min="14789" max="14789" width="42.425781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42578125" customWidth="1"/>
    <col min="15045" max="15045" width="42.425781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42578125" customWidth="1"/>
    <col min="15301" max="15301" width="42.425781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42578125" customWidth="1"/>
    <col min="15557" max="15557" width="42.425781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42578125" customWidth="1"/>
    <col min="15813" max="15813" width="42.425781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42578125" customWidth="1"/>
    <col min="16069" max="16069" width="42.425781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42578125" customWidth="1"/>
  </cols>
  <sheetData>
    <row r="1" spans="1:7" x14ac:dyDescent="0.25">
      <c r="A1" s="313" t="s">
        <v>457</v>
      </c>
      <c r="B1" s="313"/>
      <c r="C1" s="313"/>
      <c r="D1" s="313"/>
      <c r="E1" s="313"/>
      <c r="F1" s="313"/>
      <c r="G1" s="313"/>
    </row>
    <row r="2" spans="1:7" x14ac:dyDescent="0.25">
      <c r="A2" s="97" t="str">
        <f>'Formato 1'!A2</f>
        <v>MUNICIPIO DE TARIMORO</v>
      </c>
      <c r="B2" s="98"/>
      <c r="C2" s="98"/>
      <c r="D2" s="98"/>
      <c r="E2" s="98"/>
      <c r="F2" s="98"/>
      <c r="G2" s="99"/>
    </row>
    <row r="3" spans="1:7" x14ac:dyDescent="0.25">
      <c r="A3" s="82" t="s">
        <v>458</v>
      </c>
      <c r="B3" s="83"/>
      <c r="C3" s="83"/>
      <c r="D3" s="83"/>
      <c r="E3" s="83"/>
      <c r="F3" s="83"/>
      <c r="G3" s="84"/>
    </row>
    <row r="4" spans="1:7" x14ac:dyDescent="0.25">
      <c r="A4" s="82" t="s">
        <v>2</v>
      </c>
      <c r="B4" s="83"/>
      <c r="C4" s="83"/>
      <c r="D4" s="83"/>
      <c r="E4" s="83"/>
      <c r="F4" s="83"/>
      <c r="G4" s="84"/>
    </row>
    <row r="5" spans="1:7" x14ac:dyDescent="0.25">
      <c r="A5" s="82" t="s">
        <v>440</v>
      </c>
      <c r="B5" s="83"/>
      <c r="C5" s="83"/>
      <c r="D5" s="83"/>
      <c r="E5" s="83"/>
      <c r="F5" s="83"/>
      <c r="G5" s="84"/>
    </row>
    <row r="6" spans="1:7" x14ac:dyDescent="0.25">
      <c r="A6" s="314" t="s">
        <v>459</v>
      </c>
      <c r="B6" s="26">
        <v>2022</v>
      </c>
      <c r="C6" s="310">
        <f>+B6+1</f>
        <v>2023</v>
      </c>
      <c r="D6" s="310">
        <f>+C6+1</f>
        <v>2024</v>
      </c>
      <c r="E6" s="310">
        <f>+D6+1</f>
        <v>2025</v>
      </c>
      <c r="F6" s="310">
        <f>+E6+1</f>
        <v>2026</v>
      </c>
      <c r="G6" s="310">
        <f>+F6+1</f>
        <v>2027</v>
      </c>
    </row>
    <row r="7" spans="1:7" ht="57.75" customHeight="1" x14ac:dyDescent="0.25">
      <c r="A7" s="315"/>
      <c r="B7" s="27" t="s">
        <v>442</v>
      </c>
      <c r="C7" s="311"/>
      <c r="D7" s="311"/>
      <c r="E7" s="311"/>
      <c r="F7" s="311"/>
      <c r="G7" s="311"/>
    </row>
    <row r="8" spans="1:7" x14ac:dyDescent="0.25">
      <c r="A8" s="20" t="s">
        <v>460</v>
      </c>
      <c r="B8" s="28">
        <f>SUM(B9:B17)</f>
        <v>0</v>
      </c>
      <c r="C8" s="28">
        <f t="shared" ref="C8:G8" si="0">SUM(C9:C17)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25">
      <c r="A9" s="41" t="s">
        <v>461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25">
      <c r="A10" s="41" t="s">
        <v>462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x14ac:dyDescent="0.25">
      <c r="A11" s="41" t="s">
        <v>463</v>
      </c>
      <c r="B11" s="43">
        <v>0</v>
      </c>
      <c r="C11" s="43"/>
      <c r="D11" s="43">
        <v>0</v>
      </c>
      <c r="E11" s="43">
        <v>0</v>
      </c>
      <c r="F11" s="43">
        <v>0</v>
      </c>
      <c r="G11" s="43">
        <v>0</v>
      </c>
    </row>
    <row r="12" spans="1:7" x14ac:dyDescent="0.25">
      <c r="A12" s="42" t="s">
        <v>464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25">
      <c r="A13" s="42" t="s">
        <v>465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x14ac:dyDescent="0.25">
      <c r="A14" s="41" t="s">
        <v>466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25">
      <c r="A15" s="42" t="s">
        <v>467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41" t="s">
        <v>468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41" t="s">
        <v>469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25">
      <c r="A18" s="37"/>
      <c r="B18" s="34"/>
      <c r="C18" s="34"/>
      <c r="D18" s="34"/>
      <c r="E18" s="34"/>
      <c r="F18" s="34"/>
      <c r="G18" s="34"/>
    </row>
    <row r="19" spans="1:7" x14ac:dyDescent="0.25">
      <c r="A19" s="3" t="s">
        <v>470</v>
      </c>
      <c r="B19" s="11">
        <f>SUM(B20:B28)</f>
        <v>0</v>
      </c>
      <c r="C19" s="11">
        <f t="shared" ref="C19:G19" si="1">SUM(C20:C28)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25">
      <c r="A20" s="41" t="s">
        <v>461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25">
      <c r="A21" s="41" t="s">
        <v>462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x14ac:dyDescent="0.25">
      <c r="A22" s="41" t="s">
        <v>463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25">
      <c r="A23" s="42" t="s">
        <v>464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42" t="s">
        <v>465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25">
      <c r="A25" s="42" t="s">
        <v>466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25">
      <c r="A26" s="42" t="s">
        <v>467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41" t="s">
        <v>471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25">
      <c r="A28" s="41" t="s">
        <v>469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25">
      <c r="A29" s="34"/>
      <c r="B29" s="34"/>
      <c r="C29" s="34"/>
      <c r="D29" s="34"/>
      <c r="E29" s="34"/>
      <c r="F29" s="34"/>
      <c r="G29" s="34"/>
    </row>
    <row r="30" spans="1:7" x14ac:dyDescent="0.25">
      <c r="A30" s="3" t="s">
        <v>472</v>
      </c>
      <c r="B30" s="29">
        <f t="shared" ref="B30:G30" si="2">B8+B19</f>
        <v>0</v>
      </c>
      <c r="C30" s="29">
        <f t="shared" si="2"/>
        <v>0</v>
      </c>
      <c r="D30" s="29">
        <f t="shared" si="2"/>
        <v>0</v>
      </c>
      <c r="E30" s="29">
        <f t="shared" si="2"/>
        <v>0</v>
      </c>
      <c r="F30" s="29">
        <f t="shared" si="2"/>
        <v>0</v>
      </c>
      <c r="G30" s="29">
        <f t="shared" si="2"/>
        <v>0</v>
      </c>
    </row>
    <row r="31" spans="1:7" x14ac:dyDescent="0.25">
      <c r="A31" s="39"/>
      <c r="B31" s="39"/>
      <c r="C31" s="39"/>
      <c r="D31" s="39"/>
      <c r="E31" s="39"/>
      <c r="F31" s="39"/>
      <c r="G31" s="3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5" width="15.42578125" customWidth="1"/>
    <col min="6" max="6" width="14.570312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5" width="15.42578125" customWidth="1"/>
    <col min="206" max="206" width="14.570312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1" width="15.42578125" customWidth="1"/>
    <col min="462" max="462" width="14.570312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7" width="15.42578125" customWidth="1"/>
    <col min="718" max="718" width="14.570312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3" width="15.42578125" customWidth="1"/>
    <col min="974" max="974" width="14.570312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9" width="15.42578125" customWidth="1"/>
    <col min="1230" max="1230" width="14.570312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5" width="15.42578125" customWidth="1"/>
    <col min="1486" max="1486" width="14.570312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1" width="15.42578125" customWidth="1"/>
    <col min="1742" max="1742" width="14.570312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7" width="15.42578125" customWidth="1"/>
    <col min="1998" max="1998" width="14.570312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3" width="15.42578125" customWidth="1"/>
    <col min="2254" max="2254" width="14.570312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9" width="15.42578125" customWidth="1"/>
    <col min="2510" max="2510" width="14.570312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5" width="15.42578125" customWidth="1"/>
    <col min="2766" max="2766" width="14.570312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1" width="15.42578125" customWidth="1"/>
    <col min="3022" max="3022" width="14.570312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7" width="15.42578125" customWidth="1"/>
    <col min="3278" max="3278" width="14.570312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3" width="15.42578125" customWidth="1"/>
    <col min="3534" max="3534" width="14.570312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9" width="15.42578125" customWidth="1"/>
    <col min="3790" max="3790" width="14.570312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5" width="15.42578125" customWidth="1"/>
    <col min="4046" max="4046" width="14.570312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1" width="15.42578125" customWidth="1"/>
    <col min="4302" max="4302" width="14.570312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7" width="15.42578125" customWidth="1"/>
    <col min="4558" max="4558" width="14.570312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3" width="15.42578125" customWidth="1"/>
    <col min="4814" max="4814" width="14.570312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9" width="15.42578125" customWidth="1"/>
    <col min="5070" max="5070" width="14.570312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5" width="15.42578125" customWidth="1"/>
    <col min="5326" max="5326" width="14.570312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1" width="15.42578125" customWidth="1"/>
    <col min="5582" max="5582" width="14.570312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7" width="15.42578125" customWidth="1"/>
    <col min="5838" max="5838" width="14.570312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3" width="15.42578125" customWidth="1"/>
    <col min="6094" max="6094" width="14.570312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9" width="15.42578125" customWidth="1"/>
    <col min="6350" max="6350" width="14.570312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5" width="15.42578125" customWidth="1"/>
    <col min="6606" max="6606" width="14.570312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1" width="15.42578125" customWidth="1"/>
    <col min="6862" max="6862" width="14.570312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7" width="15.42578125" customWidth="1"/>
    <col min="7118" max="7118" width="14.570312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3" width="15.42578125" customWidth="1"/>
    <col min="7374" max="7374" width="14.570312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9" width="15.42578125" customWidth="1"/>
    <col min="7630" max="7630" width="14.570312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5" width="15.42578125" customWidth="1"/>
    <col min="7886" max="7886" width="14.570312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1" width="15.42578125" customWidth="1"/>
    <col min="8142" max="8142" width="14.570312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7" width="15.42578125" customWidth="1"/>
    <col min="8398" max="8398" width="14.570312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3" width="15.42578125" customWidth="1"/>
    <col min="8654" max="8654" width="14.570312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9" width="15.42578125" customWidth="1"/>
    <col min="8910" max="8910" width="14.570312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5" width="15.42578125" customWidth="1"/>
    <col min="9166" max="9166" width="14.570312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1" width="15.42578125" customWidth="1"/>
    <col min="9422" max="9422" width="14.570312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7" width="15.42578125" customWidth="1"/>
    <col min="9678" max="9678" width="14.570312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3" width="15.42578125" customWidth="1"/>
    <col min="9934" max="9934" width="14.570312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9" width="15.42578125" customWidth="1"/>
    <col min="10190" max="10190" width="14.570312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5" width="15.42578125" customWidth="1"/>
    <col min="10446" max="10446" width="14.570312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1" width="15.42578125" customWidth="1"/>
    <col min="10702" max="10702" width="14.570312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7" width="15.42578125" customWidth="1"/>
    <col min="10958" max="10958" width="14.570312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3" width="15.42578125" customWidth="1"/>
    <col min="11214" max="11214" width="14.570312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9" width="15.42578125" customWidth="1"/>
    <col min="11470" max="11470" width="14.570312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5" width="15.42578125" customWidth="1"/>
    <col min="11726" max="11726" width="14.570312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1" width="15.42578125" customWidth="1"/>
    <col min="11982" max="11982" width="14.570312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7" width="15.42578125" customWidth="1"/>
    <col min="12238" max="12238" width="14.570312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3" width="15.42578125" customWidth="1"/>
    <col min="12494" max="12494" width="14.570312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9" width="15.42578125" customWidth="1"/>
    <col min="12750" max="12750" width="14.570312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5" width="15.42578125" customWidth="1"/>
    <col min="13006" max="13006" width="14.570312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1" width="15.42578125" customWidth="1"/>
    <col min="13262" max="13262" width="14.570312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7" width="15.42578125" customWidth="1"/>
    <col min="13518" max="13518" width="14.570312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3" width="15.42578125" customWidth="1"/>
    <col min="13774" max="13774" width="14.570312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9" width="15.42578125" customWidth="1"/>
    <col min="14030" max="14030" width="14.570312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5" width="15.42578125" customWidth="1"/>
    <col min="14286" max="14286" width="14.570312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1" width="15.42578125" customWidth="1"/>
    <col min="14542" max="14542" width="14.570312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7" width="15.42578125" customWidth="1"/>
    <col min="14798" max="14798" width="14.570312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3" width="15.42578125" customWidth="1"/>
    <col min="15054" max="15054" width="14.570312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9" width="15.42578125" customWidth="1"/>
    <col min="15310" max="15310" width="14.570312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5" width="15.42578125" customWidth="1"/>
    <col min="15566" max="15566" width="14.570312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1" width="15.42578125" customWidth="1"/>
    <col min="15822" max="15822" width="14.570312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7" width="15.42578125" customWidth="1"/>
    <col min="16078" max="16078" width="14.5703125" customWidth="1"/>
    <col min="16079" max="16079" width="15.85546875" customWidth="1"/>
  </cols>
  <sheetData>
    <row r="1" spans="1:7" x14ac:dyDescent="0.25">
      <c r="A1" s="313" t="s">
        <v>473</v>
      </c>
      <c r="B1" s="313"/>
      <c r="C1" s="313"/>
      <c r="D1" s="313"/>
      <c r="E1" s="313"/>
      <c r="F1" s="313"/>
      <c r="G1" s="313"/>
    </row>
    <row r="2" spans="1:7" x14ac:dyDescent="0.25">
      <c r="A2" s="97" t="str">
        <f>'Formato 1'!A2</f>
        <v>MUNICIPIO DE TARIMORO</v>
      </c>
      <c r="B2" s="98"/>
      <c r="C2" s="98"/>
      <c r="D2" s="98"/>
      <c r="E2" s="98"/>
      <c r="F2" s="98"/>
      <c r="G2" s="99"/>
    </row>
    <row r="3" spans="1:7" x14ac:dyDescent="0.25">
      <c r="A3" s="82" t="s">
        <v>474</v>
      </c>
      <c r="B3" s="83"/>
      <c r="C3" s="83"/>
      <c r="D3" s="83"/>
      <c r="E3" s="83"/>
      <c r="F3" s="83"/>
      <c r="G3" s="84"/>
    </row>
    <row r="4" spans="1:7" x14ac:dyDescent="0.25">
      <c r="A4" s="85" t="s">
        <v>2</v>
      </c>
      <c r="B4" s="86"/>
      <c r="C4" s="86"/>
      <c r="D4" s="86"/>
      <c r="E4" s="86"/>
      <c r="F4" s="86"/>
      <c r="G4" s="87"/>
    </row>
    <row r="5" spans="1:7" x14ac:dyDescent="0.25">
      <c r="A5" s="317" t="s">
        <v>441</v>
      </c>
      <c r="B5" s="318">
        <v>2017</v>
      </c>
      <c r="C5" s="318">
        <f>+B5+1</f>
        <v>2018</v>
      </c>
      <c r="D5" s="318">
        <f>+C5+1</f>
        <v>2019</v>
      </c>
      <c r="E5" s="318">
        <f>+D5+1</f>
        <v>2020</v>
      </c>
      <c r="F5" s="318">
        <f>+E5+1</f>
        <v>2021</v>
      </c>
      <c r="G5" s="26">
        <f>+F5+1</f>
        <v>2022</v>
      </c>
    </row>
    <row r="6" spans="1:7" ht="32.25" x14ac:dyDescent="0.25">
      <c r="A6" s="298"/>
      <c r="B6" s="319"/>
      <c r="C6" s="319"/>
      <c r="D6" s="319"/>
      <c r="E6" s="319"/>
      <c r="F6" s="319"/>
      <c r="G6" s="27" t="s">
        <v>475</v>
      </c>
    </row>
    <row r="7" spans="1:7" x14ac:dyDescent="0.25">
      <c r="A7" s="45" t="s">
        <v>443</v>
      </c>
      <c r="B7" s="28">
        <f>SUM(B9:B19)</f>
        <v>0</v>
      </c>
      <c r="C7" s="28">
        <f>SUM(C8:C19)</f>
        <v>0</v>
      </c>
      <c r="D7" s="28">
        <f>SUM(D8:D19)</f>
        <v>0</v>
      </c>
      <c r="E7" s="28">
        <f>SUM(E8:E19)</f>
        <v>0</v>
      </c>
      <c r="F7" s="28">
        <f>SUM(F8:F19)</f>
        <v>0</v>
      </c>
      <c r="G7" s="28">
        <f>SUM(G8:G19)</f>
        <v>0</v>
      </c>
    </row>
    <row r="8" spans="1:7" x14ac:dyDescent="0.25">
      <c r="A8" s="46" t="s">
        <v>476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</row>
    <row r="9" spans="1:7" x14ac:dyDescent="0.25">
      <c r="A9" s="46" t="s">
        <v>477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25">
      <c r="A10" s="46" t="s">
        <v>478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x14ac:dyDescent="0.25">
      <c r="A11" s="46" t="s">
        <v>479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25">
      <c r="A12" s="46" t="s">
        <v>480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25">
      <c r="A13" s="46" t="s">
        <v>481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ht="30" customHeight="1" x14ac:dyDescent="0.25">
      <c r="A14" s="47" t="s">
        <v>482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25">
      <c r="A15" s="46" t="s">
        <v>483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48" t="s">
        <v>484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46" t="s">
        <v>485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25">
      <c r="A18" s="46" t="s">
        <v>486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</row>
    <row r="19" spans="1:7" x14ac:dyDescent="0.25">
      <c r="A19" s="46" t="s">
        <v>487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</row>
    <row r="20" spans="1:7" x14ac:dyDescent="0.25">
      <c r="A20" s="43"/>
      <c r="B20" s="43"/>
      <c r="C20" s="43"/>
      <c r="D20" s="43"/>
      <c r="E20" s="43"/>
      <c r="F20" s="43"/>
      <c r="G20" s="43"/>
    </row>
    <row r="21" spans="1:7" x14ac:dyDescent="0.25">
      <c r="A21" s="49" t="s">
        <v>449</v>
      </c>
      <c r="B21" s="11">
        <f>SUM(B22:B26)</f>
        <v>0</v>
      </c>
      <c r="C21" s="11">
        <f t="shared" ref="C21:G21" si="0">SUM(C22:C26)</f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25">
      <c r="A22" s="46" t="s">
        <v>488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25">
      <c r="A23" s="46" t="s">
        <v>489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46" t="s">
        <v>490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ht="45" customHeight="1" x14ac:dyDescent="0.25">
      <c r="A25" s="47" t="s">
        <v>491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25">
      <c r="A26" s="46" t="s">
        <v>492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34"/>
      <c r="B27" s="43"/>
      <c r="C27" s="43"/>
      <c r="D27" s="43"/>
      <c r="E27" s="43"/>
      <c r="F27" s="43"/>
      <c r="G27" s="43"/>
    </row>
    <row r="28" spans="1:7" x14ac:dyDescent="0.25">
      <c r="A28" s="3" t="s">
        <v>453</v>
      </c>
      <c r="B28" s="11">
        <f>B29</f>
        <v>0</v>
      </c>
      <c r="C28" s="11">
        <f>C29</f>
        <v>0</v>
      </c>
      <c r="D28" s="11">
        <f t="shared" ref="D28:G28" si="1">D29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25">
      <c r="A29" s="41" t="s">
        <v>288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</row>
    <row r="30" spans="1:7" x14ac:dyDescent="0.25">
      <c r="A30" s="34"/>
      <c r="B30" s="43"/>
      <c r="C30" s="43"/>
      <c r="D30" s="43"/>
      <c r="E30" s="43"/>
      <c r="F30" s="43"/>
      <c r="G30" s="43"/>
    </row>
    <row r="31" spans="1:7" x14ac:dyDescent="0.25">
      <c r="A31" s="3" t="s">
        <v>493</v>
      </c>
      <c r="B31" s="29">
        <f>B7+B21+B28</f>
        <v>0</v>
      </c>
      <c r="C31" s="29">
        <f t="shared" ref="C31:G31" si="2">C7+C21+C28</f>
        <v>0</v>
      </c>
      <c r="D31" s="29">
        <f t="shared" si="2"/>
        <v>0</v>
      </c>
      <c r="E31" s="29">
        <f t="shared" si="2"/>
        <v>0</v>
      </c>
      <c r="F31" s="29">
        <f t="shared" si="2"/>
        <v>0</v>
      </c>
      <c r="G31" s="29">
        <f t="shared" si="2"/>
        <v>0</v>
      </c>
    </row>
    <row r="32" spans="1:7" x14ac:dyDescent="0.25">
      <c r="A32" s="34"/>
      <c r="B32" s="43"/>
      <c r="C32" s="43"/>
      <c r="D32" s="43"/>
      <c r="E32" s="43"/>
      <c r="F32" s="43"/>
      <c r="G32" s="43"/>
    </row>
    <row r="33" spans="1:7" x14ac:dyDescent="0.25">
      <c r="A33" s="3" t="s">
        <v>290</v>
      </c>
      <c r="B33" s="11"/>
      <c r="C33" s="11"/>
      <c r="D33" s="11"/>
      <c r="E33" s="11"/>
      <c r="F33" s="11"/>
      <c r="G33" s="11"/>
    </row>
    <row r="34" spans="1:7" ht="45" customHeight="1" x14ac:dyDescent="0.25">
      <c r="A34" s="50" t="s">
        <v>455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</row>
    <row r="35" spans="1:7" ht="45" customHeight="1" x14ac:dyDescent="0.25">
      <c r="A35" s="50" t="s">
        <v>494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x14ac:dyDescent="0.25">
      <c r="A36" s="3" t="s">
        <v>495</v>
      </c>
      <c r="B36" s="11">
        <f>B34+B35</f>
        <v>0</v>
      </c>
      <c r="C36" s="11">
        <f t="shared" ref="C36:G36" si="3">C34+C35</f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25">
      <c r="A37" s="39"/>
      <c r="B37" s="51"/>
      <c r="C37" s="51"/>
      <c r="D37" s="51"/>
      <c r="E37" s="51"/>
      <c r="F37" s="51"/>
      <c r="G37" s="51"/>
    </row>
    <row r="38" spans="1:7" x14ac:dyDescent="0.25">
      <c r="A38" s="44"/>
    </row>
    <row r="39" spans="1:7" x14ac:dyDescent="0.25">
      <c r="A39" s="316" t="s">
        <v>496</v>
      </c>
      <c r="B39" s="316"/>
      <c r="C39" s="316"/>
      <c r="D39" s="316"/>
      <c r="E39" s="316"/>
      <c r="F39" s="316"/>
      <c r="G39" s="316"/>
    </row>
    <row r="40" spans="1:7" x14ac:dyDescent="0.25">
      <c r="A40" s="316" t="s">
        <v>497</v>
      </c>
      <c r="B40" s="316"/>
      <c r="C40" s="316"/>
      <c r="D40" s="316"/>
      <c r="E40" s="316"/>
      <c r="F40" s="316"/>
      <c r="G40" s="31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425781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425781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425781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425781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425781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425781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425781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425781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425781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425781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425781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425781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425781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425781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425781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425781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425781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425781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425781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425781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425781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425781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425781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425781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425781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425781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425781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425781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425781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425781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425781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425781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425781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425781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425781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425781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425781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425781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425781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425781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425781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425781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425781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425781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425781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425781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425781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425781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425781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425781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425781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425781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425781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425781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425781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425781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425781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425781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425781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425781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425781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425781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425781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42578125" customWidth="1"/>
    <col min="16073" max="16073" width="15" customWidth="1"/>
    <col min="16074" max="16074" width="15.140625" customWidth="1"/>
  </cols>
  <sheetData>
    <row r="1" spans="1:7" x14ac:dyDescent="0.25">
      <c r="A1" s="313" t="s">
        <v>498</v>
      </c>
      <c r="B1" s="313"/>
      <c r="C1" s="313"/>
      <c r="D1" s="313"/>
      <c r="E1" s="313"/>
      <c r="F1" s="313"/>
      <c r="G1" s="313"/>
    </row>
    <row r="2" spans="1:7" x14ac:dyDescent="0.25">
      <c r="A2" s="97" t="str">
        <f>'Formato 1'!A2</f>
        <v>MUNICIPIO DE TARIMORO</v>
      </c>
      <c r="B2" s="98"/>
      <c r="C2" s="98"/>
      <c r="D2" s="98"/>
      <c r="E2" s="98"/>
      <c r="F2" s="98"/>
      <c r="G2" s="99"/>
    </row>
    <row r="3" spans="1:7" x14ac:dyDescent="0.25">
      <c r="A3" s="82" t="s">
        <v>499</v>
      </c>
      <c r="B3" s="83"/>
      <c r="C3" s="83"/>
      <c r="D3" s="83"/>
      <c r="E3" s="83"/>
      <c r="F3" s="83"/>
      <c r="G3" s="84"/>
    </row>
    <row r="4" spans="1:7" x14ac:dyDescent="0.25">
      <c r="A4" s="85" t="s">
        <v>2</v>
      </c>
      <c r="B4" s="86"/>
      <c r="C4" s="86"/>
      <c r="D4" s="86"/>
      <c r="E4" s="86"/>
      <c r="F4" s="86"/>
      <c r="G4" s="87"/>
    </row>
    <row r="5" spans="1:7" x14ac:dyDescent="0.25">
      <c r="A5" s="320" t="s">
        <v>459</v>
      </c>
      <c r="B5" s="318">
        <v>2017</v>
      </c>
      <c r="C5" s="318">
        <f>+B5+1</f>
        <v>2018</v>
      </c>
      <c r="D5" s="318">
        <f>+C5+1</f>
        <v>2019</v>
      </c>
      <c r="E5" s="318">
        <f>+D5+1</f>
        <v>2020</v>
      </c>
      <c r="F5" s="318">
        <f>+E5+1</f>
        <v>2021</v>
      </c>
      <c r="G5" s="26">
        <v>2022</v>
      </c>
    </row>
    <row r="6" spans="1:7" ht="48.75" customHeight="1" x14ac:dyDescent="0.25">
      <c r="A6" s="321"/>
      <c r="B6" s="319"/>
      <c r="C6" s="319"/>
      <c r="D6" s="319"/>
      <c r="E6" s="319"/>
      <c r="F6" s="319"/>
      <c r="G6" s="27" t="s">
        <v>500</v>
      </c>
    </row>
    <row r="7" spans="1:7" x14ac:dyDescent="0.25">
      <c r="A7" s="20" t="s">
        <v>460</v>
      </c>
      <c r="B7" s="28">
        <f>SUM(B8:B16)</f>
        <v>0</v>
      </c>
      <c r="C7" s="28">
        <f>SUM(C8:C16)</f>
        <v>0</v>
      </c>
      <c r="D7" s="28">
        <f>SUM(D8:D16)</f>
        <v>0</v>
      </c>
      <c r="E7" s="28">
        <f>SUM(E8:E16)</f>
        <v>0</v>
      </c>
      <c r="F7" s="28">
        <f>SUM(F8:F16)</f>
        <v>0</v>
      </c>
      <c r="G7" s="28">
        <f t="shared" ref="G7" si="0">SUM(G8:G16)</f>
        <v>0</v>
      </c>
    </row>
    <row r="8" spans="1:7" x14ac:dyDescent="0.25">
      <c r="A8" s="41" t="s">
        <v>461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</row>
    <row r="9" spans="1:7" x14ac:dyDescent="0.25">
      <c r="A9" s="41" t="s">
        <v>462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7" x14ac:dyDescent="0.25">
      <c r="A10" s="41" t="s">
        <v>463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ht="30" customHeight="1" x14ac:dyDescent="0.25">
      <c r="A11" s="42" t="s">
        <v>464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ht="30" customHeight="1" x14ac:dyDescent="0.25">
      <c r="A12" s="42" t="s">
        <v>465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25">
      <c r="A13" s="41" t="s">
        <v>466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ht="30" customHeight="1" x14ac:dyDescent="0.25">
      <c r="A14" s="42" t="s">
        <v>467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25">
      <c r="A15" s="41" t="s">
        <v>468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41" t="s">
        <v>469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34"/>
      <c r="B17" s="34"/>
      <c r="C17" s="34"/>
      <c r="D17" s="34"/>
      <c r="E17" s="34"/>
      <c r="F17" s="34"/>
      <c r="G17" s="34"/>
    </row>
    <row r="18" spans="1:7" x14ac:dyDescent="0.25">
      <c r="A18" s="3" t="s">
        <v>470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41" t="s">
        <v>461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</row>
    <row r="20" spans="1:7" x14ac:dyDescent="0.25">
      <c r="A20" s="41" t="s">
        <v>462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25">
      <c r="A21" s="41" t="s">
        <v>463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ht="30" customHeight="1" x14ac:dyDescent="0.25">
      <c r="A22" s="42" t="s">
        <v>464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25">
      <c r="A23" s="41" t="s">
        <v>465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41" t="s">
        <v>466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25">
      <c r="A25" s="41" t="s">
        <v>467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25">
      <c r="A26" s="41" t="s">
        <v>471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41" t="s">
        <v>469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25">
      <c r="A28" s="34"/>
      <c r="B28" s="34"/>
      <c r="C28" s="34"/>
      <c r="D28" s="34"/>
      <c r="E28" s="34"/>
      <c r="F28" s="34"/>
      <c r="G28" s="34"/>
    </row>
    <row r="29" spans="1:7" x14ac:dyDescent="0.25">
      <c r="A29" s="3" t="s">
        <v>501</v>
      </c>
      <c r="B29" s="29">
        <f>B7+B18</f>
        <v>0</v>
      </c>
      <c r="C29" s="29">
        <f t="shared" ref="C29:G29" si="2">C7+C18</f>
        <v>0</v>
      </c>
      <c r="D29" s="29">
        <f t="shared" si="2"/>
        <v>0</v>
      </c>
      <c r="E29" s="29">
        <f t="shared" si="2"/>
        <v>0</v>
      </c>
      <c r="F29" s="29">
        <f t="shared" si="2"/>
        <v>0</v>
      </c>
      <c r="G29" s="29">
        <f t="shared" si="2"/>
        <v>0</v>
      </c>
    </row>
    <row r="30" spans="1:7" x14ac:dyDescent="0.25">
      <c r="A30" s="39"/>
      <c r="B30" s="39"/>
      <c r="C30" s="39"/>
      <c r="D30" s="39"/>
      <c r="E30" s="39"/>
      <c r="F30" s="39"/>
      <c r="G30" s="39"/>
    </row>
    <row r="31" spans="1:7" x14ac:dyDescent="0.25">
      <c r="A31" s="44"/>
    </row>
    <row r="32" spans="1:7" x14ac:dyDescent="0.25">
      <c r="A32" s="316" t="s">
        <v>496</v>
      </c>
      <c r="B32" s="316"/>
      <c r="C32" s="316"/>
      <c r="D32" s="316"/>
      <c r="E32" s="316"/>
      <c r="F32" s="316"/>
      <c r="G32" s="316"/>
    </row>
    <row r="33" spans="1:7" x14ac:dyDescent="0.25">
      <c r="A33" s="316" t="s">
        <v>497</v>
      </c>
      <c r="B33" s="316"/>
      <c r="C33" s="316"/>
      <c r="D33" s="316"/>
      <c r="E33" s="316"/>
      <c r="F33" s="316"/>
      <c r="G33" s="31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0" customWidth="1"/>
    <col min="2" max="2" width="23.5703125" style="40" customWidth="1"/>
    <col min="3" max="3" width="18.42578125" style="40" customWidth="1"/>
    <col min="4" max="4" width="17.42578125" style="40" customWidth="1"/>
    <col min="5" max="5" width="19.5703125" style="40" customWidth="1"/>
    <col min="6" max="6" width="23.140625" style="40" bestFit="1" customWidth="1"/>
    <col min="7" max="211" width="65" style="40"/>
    <col min="212" max="212" width="60.5703125" style="40" customWidth="1"/>
    <col min="213" max="213" width="23.5703125" style="40" customWidth="1"/>
    <col min="214" max="214" width="18.42578125" style="40" customWidth="1"/>
    <col min="215" max="215" width="17.42578125" style="40" customWidth="1"/>
    <col min="216" max="216" width="19.5703125" style="40" customWidth="1"/>
    <col min="217" max="217" width="19.140625" style="40" customWidth="1"/>
    <col min="218" max="218" width="37.42578125" style="40" bestFit="1" customWidth="1"/>
    <col min="219" max="467" width="65" style="40"/>
    <col min="468" max="468" width="60.5703125" style="40" customWidth="1"/>
    <col min="469" max="469" width="23.5703125" style="40" customWidth="1"/>
    <col min="470" max="470" width="18.42578125" style="40" customWidth="1"/>
    <col min="471" max="471" width="17.42578125" style="40" customWidth="1"/>
    <col min="472" max="472" width="19.5703125" style="40" customWidth="1"/>
    <col min="473" max="473" width="19.140625" style="40" customWidth="1"/>
    <col min="474" max="474" width="37.42578125" style="40" bestFit="1" customWidth="1"/>
    <col min="475" max="723" width="65" style="40"/>
    <col min="724" max="724" width="60.5703125" style="40" customWidth="1"/>
    <col min="725" max="725" width="23.5703125" style="40" customWidth="1"/>
    <col min="726" max="726" width="18.42578125" style="40" customWidth="1"/>
    <col min="727" max="727" width="17.42578125" style="40" customWidth="1"/>
    <col min="728" max="728" width="19.5703125" style="40" customWidth="1"/>
    <col min="729" max="729" width="19.140625" style="40" customWidth="1"/>
    <col min="730" max="730" width="37.42578125" style="40" bestFit="1" customWidth="1"/>
    <col min="731" max="979" width="65" style="40"/>
    <col min="980" max="980" width="60.5703125" style="40" customWidth="1"/>
    <col min="981" max="981" width="23.5703125" style="40" customWidth="1"/>
    <col min="982" max="982" width="18.42578125" style="40" customWidth="1"/>
    <col min="983" max="983" width="17.42578125" style="40" customWidth="1"/>
    <col min="984" max="984" width="19.5703125" style="40" customWidth="1"/>
    <col min="985" max="985" width="19.140625" style="40" customWidth="1"/>
    <col min="986" max="986" width="37.42578125" style="40" bestFit="1" customWidth="1"/>
    <col min="987" max="1235" width="65" style="40"/>
    <col min="1236" max="1236" width="60.5703125" style="40" customWidth="1"/>
    <col min="1237" max="1237" width="23.5703125" style="40" customWidth="1"/>
    <col min="1238" max="1238" width="18.42578125" style="40" customWidth="1"/>
    <col min="1239" max="1239" width="17.42578125" style="40" customWidth="1"/>
    <col min="1240" max="1240" width="19.5703125" style="40" customWidth="1"/>
    <col min="1241" max="1241" width="19.140625" style="40" customWidth="1"/>
    <col min="1242" max="1242" width="37.42578125" style="40" bestFit="1" customWidth="1"/>
    <col min="1243" max="1491" width="65" style="40"/>
    <col min="1492" max="1492" width="60.5703125" style="40" customWidth="1"/>
    <col min="1493" max="1493" width="23.5703125" style="40" customWidth="1"/>
    <col min="1494" max="1494" width="18.42578125" style="40" customWidth="1"/>
    <col min="1495" max="1495" width="17.42578125" style="40" customWidth="1"/>
    <col min="1496" max="1496" width="19.5703125" style="40" customWidth="1"/>
    <col min="1497" max="1497" width="19.140625" style="40" customWidth="1"/>
    <col min="1498" max="1498" width="37.42578125" style="40" bestFit="1" customWidth="1"/>
    <col min="1499" max="1747" width="65" style="40"/>
    <col min="1748" max="1748" width="60.5703125" style="40" customWidth="1"/>
    <col min="1749" max="1749" width="23.5703125" style="40" customWidth="1"/>
    <col min="1750" max="1750" width="18.42578125" style="40" customWidth="1"/>
    <col min="1751" max="1751" width="17.42578125" style="40" customWidth="1"/>
    <col min="1752" max="1752" width="19.5703125" style="40" customWidth="1"/>
    <col min="1753" max="1753" width="19.140625" style="40" customWidth="1"/>
    <col min="1754" max="1754" width="37.42578125" style="40" bestFit="1" customWidth="1"/>
    <col min="1755" max="2003" width="65" style="40"/>
    <col min="2004" max="2004" width="60.5703125" style="40" customWidth="1"/>
    <col min="2005" max="2005" width="23.5703125" style="40" customWidth="1"/>
    <col min="2006" max="2006" width="18.42578125" style="40" customWidth="1"/>
    <col min="2007" max="2007" width="17.42578125" style="40" customWidth="1"/>
    <col min="2008" max="2008" width="19.5703125" style="40" customWidth="1"/>
    <col min="2009" max="2009" width="19.140625" style="40" customWidth="1"/>
    <col min="2010" max="2010" width="37.42578125" style="40" bestFit="1" customWidth="1"/>
    <col min="2011" max="2259" width="65" style="40"/>
    <col min="2260" max="2260" width="60.5703125" style="40" customWidth="1"/>
    <col min="2261" max="2261" width="23.5703125" style="40" customWidth="1"/>
    <col min="2262" max="2262" width="18.42578125" style="40" customWidth="1"/>
    <col min="2263" max="2263" width="17.42578125" style="40" customWidth="1"/>
    <col min="2264" max="2264" width="19.5703125" style="40" customWidth="1"/>
    <col min="2265" max="2265" width="19.140625" style="40" customWidth="1"/>
    <col min="2266" max="2266" width="37.42578125" style="40" bestFit="1" customWidth="1"/>
    <col min="2267" max="2515" width="65" style="40"/>
    <col min="2516" max="2516" width="60.5703125" style="40" customWidth="1"/>
    <col min="2517" max="2517" width="23.5703125" style="40" customWidth="1"/>
    <col min="2518" max="2518" width="18.42578125" style="40" customWidth="1"/>
    <col min="2519" max="2519" width="17.42578125" style="40" customWidth="1"/>
    <col min="2520" max="2520" width="19.5703125" style="40" customWidth="1"/>
    <col min="2521" max="2521" width="19.140625" style="40" customWidth="1"/>
    <col min="2522" max="2522" width="37.42578125" style="40" bestFit="1" customWidth="1"/>
    <col min="2523" max="2771" width="65" style="40"/>
    <col min="2772" max="2772" width="60.5703125" style="40" customWidth="1"/>
    <col min="2773" max="2773" width="23.5703125" style="40" customWidth="1"/>
    <col min="2774" max="2774" width="18.42578125" style="40" customWidth="1"/>
    <col min="2775" max="2775" width="17.42578125" style="40" customWidth="1"/>
    <col min="2776" max="2776" width="19.5703125" style="40" customWidth="1"/>
    <col min="2777" max="2777" width="19.140625" style="40" customWidth="1"/>
    <col min="2778" max="2778" width="37.42578125" style="40" bestFit="1" customWidth="1"/>
    <col min="2779" max="3027" width="65" style="40"/>
    <col min="3028" max="3028" width="60.5703125" style="40" customWidth="1"/>
    <col min="3029" max="3029" width="23.5703125" style="40" customWidth="1"/>
    <col min="3030" max="3030" width="18.42578125" style="40" customWidth="1"/>
    <col min="3031" max="3031" width="17.42578125" style="40" customWidth="1"/>
    <col min="3032" max="3032" width="19.5703125" style="40" customWidth="1"/>
    <col min="3033" max="3033" width="19.140625" style="40" customWidth="1"/>
    <col min="3034" max="3034" width="37.42578125" style="40" bestFit="1" customWidth="1"/>
    <col min="3035" max="3283" width="65" style="40"/>
    <col min="3284" max="3284" width="60.5703125" style="40" customWidth="1"/>
    <col min="3285" max="3285" width="23.5703125" style="40" customWidth="1"/>
    <col min="3286" max="3286" width="18.42578125" style="40" customWidth="1"/>
    <col min="3287" max="3287" width="17.42578125" style="40" customWidth="1"/>
    <col min="3288" max="3288" width="19.5703125" style="40" customWidth="1"/>
    <col min="3289" max="3289" width="19.140625" style="40" customWidth="1"/>
    <col min="3290" max="3290" width="37.42578125" style="40" bestFit="1" customWidth="1"/>
    <col min="3291" max="3539" width="65" style="40"/>
    <col min="3540" max="3540" width="60.5703125" style="40" customWidth="1"/>
    <col min="3541" max="3541" width="23.5703125" style="40" customWidth="1"/>
    <col min="3542" max="3542" width="18.42578125" style="40" customWidth="1"/>
    <col min="3543" max="3543" width="17.42578125" style="40" customWidth="1"/>
    <col min="3544" max="3544" width="19.5703125" style="40" customWidth="1"/>
    <col min="3545" max="3545" width="19.140625" style="40" customWidth="1"/>
    <col min="3546" max="3546" width="37.42578125" style="40" bestFit="1" customWidth="1"/>
    <col min="3547" max="3795" width="65" style="40"/>
    <col min="3796" max="3796" width="60.5703125" style="40" customWidth="1"/>
    <col min="3797" max="3797" width="23.5703125" style="40" customWidth="1"/>
    <col min="3798" max="3798" width="18.42578125" style="40" customWidth="1"/>
    <col min="3799" max="3799" width="17.42578125" style="40" customWidth="1"/>
    <col min="3800" max="3800" width="19.5703125" style="40" customWidth="1"/>
    <col min="3801" max="3801" width="19.140625" style="40" customWidth="1"/>
    <col min="3802" max="3802" width="37.42578125" style="40" bestFit="1" customWidth="1"/>
    <col min="3803" max="4051" width="65" style="40"/>
    <col min="4052" max="4052" width="60.5703125" style="40" customWidth="1"/>
    <col min="4053" max="4053" width="23.5703125" style="40" customWidth="1"/>
    <col min="4054" max="4054" width="18.42578125" style="40" customWidth="1"/>
    <col min="4055" max="4055" width="17.42578125" style="40" customWidth="1"/>
    <col min="4056" max="4056" width="19.5703125" style="40" customWidth="1"/>
    <col min="4057" max="4057" width="19.140625" style="40" customWidth="1"/>
    <col min="4058" max="4058" width="37.42578125" style="40" bestFit="1" customWidth="1"/>
    <col min="4059" max="4307" width="65" style="40"/>
    <col min="4308" max="4308" width="60.5703125" style="40" customWidth="1"/>
    <col min="4309" max="4309" width="23.5703125" style="40" customWidth="1"/>
    <col min="4310" max="4310" width="18.42578125" style="40" customWidth="1"/>
    <col min="4311" max="4311" width="17.42578125" style="40" customWidth="1"/>
    <col min="4312" max="4312" width="19.5703125" style="40" customWidth="1"/>
    <col min="4313" max="4313" width="19.140625" style="40" customWidth="1"/>
    <col min="4314" max="4314" width="37.42578125" style="40" bestFit="1" customWidth="1"/>
    <col min="4315" max="4563" width="65" style="40"/>
    <col min="4564" max="4564" width="60.5703125" style="40" customWidth="1"/>
    <col min="4565" max="4565" width="23.5703125" style="40" customWidth="1"/>
    <col min="4566" max="4566" width="18.42578125" style="40" customWidth="1"/>
    <col min="4567" max="4567" width="17.42578125" style="40" customWidth="1"/>
    <col min="4568" max="4568" width="19.5703125" style="40" customWidth="1"/>
    <col min="4569" max="4569" width="19.140625" style="40" customWidth="1"/>
    <col min="4570" max="4570" width="37.42578125" style="40" bestFit="1" customWidth="1"/>
    <col min="4571" max="4819" width="65" style="40"/>
    <col min="4820" max="4820" width="60.5703125" style="40" customWidth="1"/>
    <col min="4821" max="4821" width="23.5703125" style="40" customWidth="1"/>
    <col min="4822" max="4822" width="18.42578125" style="40" customWidth="1"/>
    <col min="4823" max="4823" width="17.42578125" style="40" customWidth="1"/>
    <col min="4824" max="4824" width="19.5703125" style="40" customWidth="1"/>
    <col min="4825" max="4825" width="19.140625" style="40" customWidth="1"/>
    <col min="4826" max="4826" width="37.42578125" style="40" bestFit="1" customWidth="1"/>
    <col min="4827" max="5075" width="65" style="40"/>
    <col min="5076" max="5076" width="60.5703125" style="40" customWidth="1"/>
    <col min="5077" max="5077" width="23.5703125" style="40" customWidth="1"/>
    <col min="5078" max="5078" width="18.42578125" style="40" customWidth="1"/>
    <col min="5079" max="5079" width="17.42578125" style="40" customWidth="1"/>
    <col min="5080" max="5080" width="19.5703125" style="40" customWidth="1"/>
    <col min="5081" max="5081" width="19.140625" style="40" customWidth="1"/>
    <col min="5082" max="5082" width="37.42578125" style="40" bestFit="1" customWidth="1"/>
    <col min="5083" max="5331" width="65" style="40"/>
    <col min="5332" max="5332" width="60.5703125" style="40" customWidth="1"/>
    <col min="5333" max="5333" width="23.5703125" style="40" customWidth="1"/>
    <col min="5334" max="5334" width="18.42578125" style="40" customWidth="1"/>
    <col min="5335" max="5335" width="17.42578125" style="40" customWidth="1"/>
    <col min="5336" max="5336" width="19.5703125" style="40" customWidth="1"/>
    <col min="5337" max="5337" width="19.140625" style="40" customWidth="1"/>
    <col min="5338" max="5338" width="37.42578125" style="40" bestFit="1" customWidth="1"/>
    <col min="5339" max="5587" width="65" style="40"/>
    <col min="5588" max="5588" width="60.5703125" style="40" customWidth="1"/>
    <col min="5589" max="5589" width="23.5703125" style="40" customWidth="1"/>
    <col min="5590" max="5590" width="18.42578125" style="40" customWidth="1"/>
    <col min="5591" max="5591" width="17.42578125" style="40" customWidth="1"/>
    <col min="5592" max="5592" width="19.5703125" style="40" customWidth="1"/>
    <col min="5593" max="5593" width="19.140625" style="40" customWidth="1"/>
    <col min="5594" max="5594" width="37.42578125" style="40" bestFit="1" customWidth="1"/>
    <col min="5595" max="5843" width="65" style="40"/>
    <col min="5844" max="5844" width="60.5703125" style="40" customWidth="1"/>
    <col min="5845" max="5845" width="23.5703125" style="40" customWidth="1"/>
    <col min="5846" max="5846" width="18.42578125" style="40" customWidth="1"/>
    <col min="5847" max="5847" width="17.42578125" style="40" customWidth="1"/>
    <col min="5848" max="5848" width="19.5703125" style="40" customWidth="1"/>
    <col min="5849" max="5849" width="19.140625" style="40" customWidth="1"/>
    <col min="5850" max="5850" width="37.42578125" style="40" bestFit="1" customWidth="1"/>
    <col min="5851" max="6099" width="65" style="40"/>
    <col min="6100" max="6100" width="60.5703125" style="40" customWidth="1"/>
    <col min="6101" max="6101" width="23.5703125" style="40" customWidth="1"/>
    <col min="6102" max="6102" width="18.42578125" style="40" customWidth="1"/>
    <col min="6103" max="6103" width="17.42578125" style="40" customWidth="1"/>
    <col min="6104" max="6104" width="19.5703125" style="40" customWidth="1"/>
    <col min="6105" max="6105" width="19.140625" style="40" customWidth="1"/>
    <col min="6106" max="6106" width="37.42578125" style="40" bestFit="1" customWidth="1"/>
    <col min="6107" max="6355" width="65" style="40"/>
    <col min="6356" max="6356" width="60.5703125" style="40" customWidth="1"/>
    <col min="6357" max="6357" width="23.5703125" style="40" customWidth="1"/>
    <col min="6358" max="6358" width="18.42578125" style="40" customWidth="1"/>
    <col min="6359" max="6359" width="17.42578125" style="40" customWidth="1"/>
    <col min="6360" max="6360" width="19.5703125" style="40" customWidth="1"/>
    <col min="6361" max="6361" width="19.140625" style="40" customWidth="1"/>
    <col min="6362" max="6362" width="37.42578125" style="40" bestFit="1" customWidth="1"/>
    <col min="6363" max="6611" width="65" style="40"/>
    <col min="6612" max="6612" width="60.5703125" style="40" customWidth="1"/>
    <col min="6613" max="6613" width="23.5703125" style="40" customWidth="1"/>
    <col min="6614" max="6614" width="18.42578125" style="40" customWidth="1"/>
    <col min="6615" max="6615" width="17.42578125" style="40" customWidth="1"/>
    <col min="6616" max="6616" width="19.5703125" style="40" customWidth="1"/>
    <col min="6617" max="6617" width="19.140625" style="40" customWidth="1"/>
    <col min="6618" max="6618" width="37.42578125" style="40" bestFit="1" customWidth="1"/>
    <col min="6619" max="6867" width="65" style="40"/>
    <col min="6868" max="6868" width="60.5703125" style="40" customWidth="1"/>
    <col min="6869" max="6869" width="23.5703125" style="40" customWidth="1"/>
    <col min="6870" max="6870" width="18.42578125" style="40" customWidth="1"/>
    <col min="6871" max="6871" width="17.42578125" style="40" customWidth="1"/>
    <col min="6872" max="6872" width="19.5703125" style="40" customWidth="1"/>
    <col min="6873" max="6873" width="19.140625" style="40" customWidth="1"/>
    <col min="6874" max="6874" width="37.42578125" style="40" bestFit="1" customWidth="1"/>
    <col min="6875" max="7123" width="65" style="40"/>
    <col min="7124" max="7124" width="60.5703125" style="40" customWidth="1"/>
    <col min="7125" max="7125" width="23.5703125" style="40" customWidth="1"/>
    <col min="7126" max="7126" width="18.42578125" style="40" customWidth="1"/>
    <col min="7127" max="7127" width="17.42578125" style="40" customWidth="1"/>
    <col min="7128" max="7128" width="19.5703125" style="40" customWidth="1"/>
    <col min="7129" max="7129" width="19.140625" style="40" customWidth="1"/>
    <col min="7130" max="7130" width="37.42578125" style="40" bestFit="1" customWidth="1"/>
    <col min="7131" max="7379" width="65" style="40"/>
    <col min="7380" max="7380" width="60.5703125" style="40" customWidth="1"/>
    <col min="7381" max="7381" width="23.5703125" style="40" customWidth="1"/>
    <col min="7382" max="7382" width="18.42578125" style="40" customWidth="1"/>
    <col min="7383" max="7383" width="17.42578125" style="40" customWidth="1"/>
    <col min="7384" max="7384" width="19.5703125" style="40" customWidth="1"/>
    <col min="7385" max="7385" width="19.140625" style="40" customWidth="1"/>
    <col min="7386" max="7386" width="37.42578125" style="40" bestFit="1" customWidth="1"/>
    <col min="7387" max="7635" width="65" style="40"/>
    <col min="7636" max="7636" width="60.5703125" style="40" customWidth="1"/>
    <col min="7637" max="7637" width="23.5703125" style="40" customWidth="1"/>
    <col min="7638" max="7638" width="18.42578125" style="40" customWidth="1"/>
    <col min="7639" max="7639" width="17.42578125" style="40" customWidth="1"/>
    <col min="7640" max="7640" width="19.5703125" style="40" customWidth="1"/>
    <col min="7641" max="7641" width="19.140625" style="40" customWidth="1"/>
    <col min="7642" max="7642" width="37.42578125" style="40" bestFit="1" customWidth="1"/>
    <col min="7643" max="7891" width="65" style="40"/>
    <col min="7892" max="7892" width="60.5703125" style="40" customWidth="1"/>
    <col min="7893" max="7893" width="23.5703125" style="40" customWidth="1"/>
    <col min="7894" max="7894" width="18.42578125" style="40" customWidth="1"/>
    <col min="7895" max="7895" width="17.42578125" style="40" customWidth="1"/>
    <col min="7896" max="7896" width="19.5703125" style="40" customWidth="1"/>
    <col min="7897" max="7897" width="19.140625" style="40" customWidth="1"/>
    <col min="7898" max="7898" width="37.42578125" style="40" bestFit="1" customWidth="1"/>
    <col min="7899" max="8147" width="65" style="40"/>
    <col min="8148" max="8148" width="60.5703125" style="40" customWidth="1"/>
    <col min="8149" max="8149" width="23.5703125" style="40" customWidth="1"/>
    <col min="8150" max="8150" width="18.42578125" style="40" customWidth="1"/>
    <col min="8151" max="8151" width="17.42578125" style="40" customWidth="1"/>
    <col min="8152" max="8152" width="19.5703125" style="40" customWidth="1"/>
    <col min="8153" max="8153" width="19.140625" style="40" customWidth="1"/>
    <col min="8154" max="8154" width="37.42578125" style="40" bestFit="1" customWidth="1"/>
    <col min="8155" max="8403" width="65" style="40"/>
    <col min="8404" max="8404" width="60.5703125" style="40" customWidth="1"/>
    <col min="8405" max="8405" width="23.5703125" style="40" customWidth="1"/>
    <col min="8406" max="8406" width="18.42578125" style="40" customWidth="1"/>
    <col min="8407" max="8407" width="17.42578125" style="40" customWidth="1"/>
    <col min="8408" max="8408" width="19.5703125" style="40" customWidth="1"/>
    <col min="8409" max="8409" width="19.140625" style="40" customWidth="1"/>
    <col min="8410" max="8410" width="37.42578125" style="40" bestFit="1" customWidth="1"/>
    <col min="8411" max="8659" width="65" style="40"/>
    <col min="8660" max="8660" width="60.5703125" style="40" customWidth="1"/>
    <col min="8661" max="8661" width="23.5703125" style="40" customWidth="1"/>
    <col min="8662" max="8662" width="18.42578125" style="40" customWidth="1"/>
    <col min="8663" max="8663" width="17.42578125" style="40" customWidth="1"/>
    <col min="8664" max="8664" width="19.5703125" style="40" customWidth="1"/>
    <col min="8665" max="8665" width="19.140625" style="40" customWidth="1"/>
    <col min="8666" max="8666" width="37.42578125" style="40" bestFit="1" customWidth="1"/>
    <col min="8667" max="8915" width="65" style="40"/>
    <col min="8916" max="8916" width="60.5703125" style="40" customWidth="1"/>
    <col min="8917" max="8917" width="23.5703125" style="40" customWidth="1"/>
    <col min="8918" max="8918" width="18.42578125" style="40" customWidth="1"/>
    <col min="8919" max="8919" width="17.42578125" style="40" customWidth="1"/>
    <col min="8920" max="8920" width="19.5703125" style="40" customWidth="1"/>
    <col min="8921" max="8921" width="19.140625" style="40" customWidth="1"/>
    <col min="8922" max="8922" width="37.42578125" style="40" bestFit="1" customWidth="1"/>
    <col min="8923" max="9171" width="65" style="40"/>
    <col min="9172" max="9172" width="60.5703125" style="40" customWidth="1"/>
    <col min="9173" max="9173" width="23.5703125" style="40" customWidth="1"/>
    <col min="9174" max="9174" width="18.42578125" style="40" customWidth="1"/>
    <col min="9175" max="9175" width="17.42578125" style="40" customWidth="1"/>
    <col min="9176" max="9176" width="19.5703125" style="40" customWidth="1"/>
    <col min="9177" max="9177" width="19.140625" style="40" customWidth="1"/>
    <col min="9178" max="9178" width="37.42578125" style="40" bestFit="1" customWidth="1"/>
    <col min="9179" max="9427" width="65" style="40"/>
    <col min="9428" max="9428" width="60.5703125" style="40" customWidth="1"/>
    <col min="9429" max="9429" width="23.5703125" style="40" customWidth="1"/>
    <col min="9430" max="9430" width="18.42578125" style="40" customWidth="1"/>
    <col min="9431" max="9431" width="17.42578125" style="40" customWidth="1"/>
    <col min="9432" max="9432" width="19.5703125" style="40" customWidth="1"/>
    <col min="9433" max="9433" width="19.140625" style="40" customWidth="1"/>
    <col min="9434" max="9434" width="37.42578125" style="40" bestFit="1" customWidth="1"/>
    <col min="9435" max="9683" width="65" style="40"/>
    <col min="9684" max="9684" width="60.5703125" style="40" customWidth="1"/>
    <col min="9685" max="9685" width="23.5703125" style="40" customWidth="1"/>
    <col min="9686" max="9686" width="18.42578125" style="40" customWidth="1"/>
    <col min="9687" max="9687" width="17.42578125" style="40" customWidth="1"/>
    <col min="9688" max="9688" width="19.5703125" style="40" customWidth="1"/>
    <col min="9689" max="9689" width="19.140625" style="40" customWidth="1"/>
    <col min="9690" max="9690" width="37.42578125" style="40" bestFit="1" customWidth="1"/>
    <col min="9691" max="9939" width="65" style="40"/>
    <col min="9940" max="9940" width="60.5703125" style="40" customWidth="1"/>
    <col min="9941" max="9941" width="23.5703125" style="40" customWidth="1"/>
    <col min="9942" max="9942" width="18.42578125" style="40" customWidth="1"/>
    <col min="9943" max="9943" width="17.42578125" style="40" customWidth="1"/>
    <col min="9944" max="9944" width="19.5703125" style="40" customWidth="1"/>
    <col min="9945" max="9945" width="19.140625" style="40" customWidth="1"/>
    <col min="9946" max="9946" width="37.42578125" style="40" bestFit="1" customWidth="1"/>
    <col min="9947" max="10195" width="65" style="40"/>
    <col min="10196" max="10196" width="60.5703125" style="40" customWidth="1"/>
    <col min="10197" max="10197" width="23.5703125" style="40" customWidth="1"/>
    <col min="10198" max="10198" width="18.42578125" style="40" customWidth="1"/>
    <col min="10199" max="10199" width="17.42578125" style="40" customWidth="1"/>
    <col min="10200" max="10200" width="19.5703125" style="40" customWidth="1"/>
    <col min="10201" max="10201" width="19.140625" style="40" customWidth="1"/>
    <col min="10202" max="10202" width="37.42578125" style="40" bestFit="1" customWidth="1"/>
    <col min="10203" max="10451" width="65" style="40"/>
    <col min="10452" max="10452" width="60.5703125" style="40" customWidth="1"/>
    <col min="10453" max="10453" width="23.5703125" style="40" customWidth="1"/>
    <col min="10454" max="10454" width="18.42578125" style="40" customWidth="1"/>
    <col min="10455" max="10455" width="17.42578125" style="40" customWidth="1"/>
    <col min="10456" max="10456" width="19.5703125" style="40" customWidth="1"/>
    <col min="10457" max="10457" width="19.140625" style="40" customWidth="1"/>
    <col min="10458" max="10458" width="37.42578125" style="40" bestFit="1" customWidth="1"/>
    <col min="10459" max="10707" width="65" style="40"/>
    <col min="10708" max="10708" width="60.5703125" style="40" customWidth="1"/>
    <col min="10709" max="10709" width="23.5703125" style="40" customWidth="1"/>
    <col min="10710" max="10710" width="18.42578125" style="40" customWidth="1"/>
    <col min="10711" max="10711" width="17.42578125" style="40" customWidth="1"/>
    <col min="10712" max="10712" width="19.5703125" style="40" customWidth="1"/>
    <col min="10713" max="10713" width="19.140625" style="40" customWidth="1"/>
    <col min="10714" max="10714" width="37.42578125" style="40" bestFit="1" customWidth="1"/>
    <col min="10715" max="10963" width="65" style="40"/>
    <col min="10964" max="10964" width="60.5703125" style="40" customWidth="1"/>
    <col min="10965" max="10965" width="23.5703125" style="40" customWidth="1"/>
    <col min="10966" max="10966" width="18.42578125" style="40" customWidth="1"/>
    <col min="10967" max="10967" width="17.42578125" style="40" customWidth="1"/>
    <col min="10968" max="10968" width="19.5703125" style="40" customWidth="1"/>
    <col min="10969" max="10969" width="19.140625" style="40" customWidth="1"/>
    <col min="10970" max="10970" width="37.42578125" style="40" bestFit="1" customWidth="1"/>
    <col min="10971" max="11219" width="65" style="40"/>
    <col min="11220" max="11220" width="60.5703125" style="40" customWidth="1"/>
    <col min="11221" max="11221" width="23.5703125" style="40" customWidth="1"/>
    <col min="11222" max="11222" width="18.42578125" style="40" customWidth="1"/>
    <col min="11223" max="11223" width="17.42578125" style="40" customWidth="1"/>
    <col min="11224" max="11224" width="19.5703125" style="40" customWidth="1"/>
    <col min="11225" max="11225" width="19.140625" style="40" customWidth="1"/>
    <col min="11226" max="11226" width="37.42578125" style="40" bestFit="1" customWidth="1"/>
    <col min="11227" max="11475" width="65" style="40"/>
    <col min="11476" max="11476" width="60.5703125" style="40" customWidth="1"/>
    <col min="11477" max="11477" width="23.5703125" style="40" customWidth="1"/>
    <col min="11478" max="11478" width="18.42578125" style="40" customWidth="1"/>
    <col min="11479" max="11479" width="17.42578125" style="40" customWidth="1"/>
    <col min="11480" max="11480" width="19.5703125" style="40" customWidth="1"/>
    <col min="11481" max="11481" width="19.140625" style="40" customWidth="1"/>
    <col min="11482" max="11482" width="37.42578125" style="40" bestFit="1" customWidth="1"/>
    <col min="11483" max="11731" width="65" style="40"/>
    <col min="11732" max="11732" width="60.5703125" style="40" customWidth="1"/>
    <col min="11733" max="11733" width="23.5703125" style="40" customWidth="1"/>
    <col min="11734" max="11734" width="18.42578125" style="40" customWidth="1"/>
    <col min="11735" max="11735" width="17.42578125" style="40" customWidth="1"/>
    <col min="11736" max="11736" width="19.5703125" style="40" customWidth="1"/>
    <col min="11737" max="11737" width="19.140625" style="40" customWidth="1"/>
    <col min="11738" max="11738" width="37.42578125" style="40" bestFit="1" customWidth="1"/>
    <col min="11739" max="11987" width="65" style="40"/>
    <col min="11988" max="11988" width="60.5703125" style="40" customWidth="1"/>
    <col min="11989" max="11989" width="23.5703125" style="40" customWidth="1"/>
    <col min="11990" max="11990" width="18.42578125" style="40" customWidth="1"/>
    <col min="11991" max="11991" width="17.42578125" style="40" customWidth="1"/>
    <col min="11992" max="11992" width="19.5703125" style="40" customWidth="1"/>
    <col min="11993" max="11993" width="19.140625" style="40" customWidth="1"/>
    <col min="11994" max="11994" width="37.42578125" style="40" bestFit="1" customWidth="1"/>
    <col min="11995" max="12243" width="65" style="40"/>
    <col min="12244" max="12244" width="60.5703125" style="40" customWidth="1"/>
    <col min="12245" max="12245" width="23.5703125" style="40" customWidth="1"/>
    <col min="12246" max="12246" width="18.42578125" style="40" customWidth="1"/>
    <col min="12247" max="12247" width="17.42578125" style="40" customWidth="1"/>
    <col min="12248" max="12248" width="19.5703125" style="40" customWidth="1"/>
    <col min="12249" max="12249" width="19.140625" style="40" customWidth="1"/>
    <col min="12250" max="12250" width="37.42578125" style="40" bestFit="1" customWidth="1"/>
    <col min="12251" max="12499" width="65" style="40"/>
    <col min="12500" max="12500" width="60.5703125" style="40" customWidth="1"/>
    <col min="12501" max="12501" width="23.5703125" style="40" customWidth="1"/>
    <col min="12502" max="12502" width="18.42578125" style="40" customWidth="1"/>
    <col min="12503" max="12503" width="17.42578125" style="40" customWidth="1"/>
    <col min="12504" max="12504" width="19.5703125" style="40" customWidth="1"/>
    <col min="12505" max="12505" width="19.140625" style="40" customWidth="1"/>
    <col min="12506" max="12506" width="37.42578125" style="40" bestFit="1" customWidth="1"/>
    <col min="12507" max="12755" width="65" style="40"/>
    <col min="12756" max="12756" width="60.5703125" style="40" customWidth="1"/>
    <col min="12757" max="12757" width="23.5703125" style="40" customWidth="1"/>
    <col min="12758" max="12758" width="18.42578125" style="40" customWidth="1"/>
    <col min="12759" max="12759" width="17.42578125" style="40" customWidth="1"/>
    <col min="12760" max="12760" width="19.5703125" style="40" customWidth="1"/>
    <col min="12761" max="12761" width="19.140625" style="40" customWidth="1"/>
    <col min="12762" max="12762" width="37.42578125" style="40" bestFit="1" customWidth="1"/>
    <col min="12763" max="13011" width="65" style="40"/>
    <col min="13012" max="13012" width="60.5703125" style="40" customWidth="1"/>
    <col min="13013" max="13013" width="23.5703125" style="40" customWidth="1"/>
    <col min="13014" max="13014" width="18.42578125" style="40" customWidth="1"/>
    <col min="13015" max="13015" width="17.42578125" style="40" customWidth="1"/>
    <col min="13016" max="13016" width="19.5703125" style="40" customWidth="1"/>
    <col min="13017" max="13017" width="19.140625" style="40" customWidth="1"/>
    <col min="13018" max="13018" width="37.42578125" style="40" bestFit="1" customWidth="1"/>
    <col min="13019" max="13267" width="65" style="40"/>
    <col min="13268" max="13268" width="60.5703125" style="40" customWidth="1"/>
    <col min="13269" max="13269" width="23.5703125" style="40" customWidth="1"/>
    <col min="13270" max="13270" width="18.42578125" style="40" customWidth="1"/>
    <col min="13271" max="13271" width="17.42578125" style="40" customWidth="1"/>
    <col min="13272" max="13272" width="19.5703125" style="40" customWidth="1"/>
    <col min="13273" max="13273" width="19.140625" style="40" customWidth="1"/>
    <col min="13274" max="13274" width="37.42578125" style="40" bestFit="1" customWidth="1"/>
    <col min="13275" max="13523" width="65" style="40"/>
    <col min="13524" max="13524" width="60.5703125" style="40" customWidth="1"/>
    <col min="13525" max="13525" width="23.5703125" style="40" customWidth="1"/>
    <col min="13526" max="13526" width="18.42578125" style="40" customWidth="1"/>
    <col min="13527" max="13527" width="17.42578125" style="40" customWidth="1"/>
    <col min="13528" max="13528" width="19.5703125" style="40" customWidth="1"/>
    <col min="13529" max="13529" width="19.140625" style="40" customWidth="1"/>
    <col min="13530" max="13530" width="37.42578125" style="40" bestFit="1" customWidth="1"/>
    <col min="13531" max="13779" width="65" style="40"/>
    <col min="13780" max="13780" width="60.5703125" style="40" customWidth="1"/>
    <col min="13781" max="13781" width="23.5703125" style="40" customWidth="1"/>
    <col min="13782" max="13782" width="18.42578125" style="40" customWidth="1"/>
    <col min="13783" max="13783" width="17.42578125" style="40" customWidth="1"/>
    <col min="13784" max="13784" width="19.5703125" style="40" customWidth="1"/>
    <col min="13785" max="13785" width="19.140625" style="40" customWidth="1"/>
    <col min="13786" max="13786" width="37.42578125" style="40" bestFit="1" customWidth="1"/>
    <col min="13787" max="14035" width="65" style="40"/>
    <col min="14036" max="14036" width="60.5703125" style="40" customWidth="1"/>
    <col min="14037" max="14037" width="23.5703125" style="40" customWidth="1"/>
    <col min="14038" max="14038" width="18.42578125" style="40" customWidth="1"/>
    <col min="14039" max="14039" width="17.42578125" style="40" customWidth="1"/>
    <col min="14040" max="14040" width="19.5703125" style="40" customWidth="1"/>
    <col min="14041" max="14041" width="19.140625" style="40" customWidth="1"/>
    <col min="14042" max="14042" width="37.42578125" style="40" bestFit="1" customWidth="1"/>
    <col min="14043" max="14291" width="65" style="40"/>
    <col min="14292" max="14292" width="60.5703125" style="40" customWidth="1"/>
    <col min="14293" max="14293" width="23.5703125" style="40" customWidth="1"/>
    <col min="14294" max="14294" width="18.42578125" style="40" customWidth="1"/>
    <col min="14295" max="14295" width="17.42578125" style="40" customWidth="1"/>
    <col min="14296" max="14296" width="19.5703125" style="40" customWidth="1"/>
    <col min="14297" max="14297" width="19.140625" style="40" customWidth="1"/>
    <col min="14298" max="14298" width="37.42578125" style="40" bestFit="1" customWidth="1"/>
    <col min="14299" max="14547" width="65" style="40"/>
    <col min="14548" max="14548" width="60.5703125" style="40" customWidth="1"/>
    <col min="14549" max="14549" width="23.5703125" style="40" customWidth="1"/>
    <col min="14550" max="14550" width="18.42578125" style="40" customWidth="1"/>
    <col min="14551" max="14551" width="17.42578125" style="40" customWidth="1"/>
    <col min="14552" max="14552" width="19.5703125" style="40" customWidth="1"/>
    <col min="14553" max="14553" width="19.140625" style="40" customWidth="1"/>
    <col min="14554" max="14554" width="37.42578125" style="40" bestFit="1" customWidth="1"/>
    <col min="14555" max="14803" width="65" style="40"/>
    <col min="14804" max="14804" width="60.5703125" style="40" customWidth="1"/>
    <col min="14805" max="14805" width="23.5703125" style="40" customWidth="1"/>
    <col min="14806" max="14806" width="18.42578125" style="40" customWidth="1"/>
    <col min="14807" max="14807" width="17.42578125" style="40" customWidth="1"/>
    <col min="14808" max="14808" width="19.5703125" style="40" customWidth="1"/>
    <col min="14809" max="14809" width="19.140625" style="40" customWidth="1"/>
    <col min="14810" max="14810" width="37.42578125" style="40" bestFit="1" customWidth="1"/>
    <col min="14811" max="15059" width="65" style="40"/>
    <col min="15060" max="15060" width="60.5703125" style="40" customWidth="1"/>
    <col min="15061" max="15061" width="23.5703125" style="40" customWidth="1"/>
    <col min="15062" max="15062" width="18.42578125" style="40" customWidth="1"/>
    <col min="15063" max="15063" width="17.42578125" style="40" customWidth="1"/>
    <col min="15064" max="15064" width="19.5703125" style="40" customWidth="1"/>
    <col min="15065" max="15065" width="19.140625" style="40" customWidth="1"/>
    <col min="15066" max="15066" width="37.42578125" style="40" bestFit="1" customWidth="1"/>
    <col min="15067" max="15315" width="65" style="40"/>
    <col min="15316" max="15316" width="60.5703125" style="40" customWidth="1"/>
    <col min="15317" max="15317" width="23.5703125" style="40" customWidth="1"/>
    <col min="15318" max="15318" width="18.42578125" style="40" customWidth="1"/>
    <col min="15319" max="15319" width="17.42578125" style="40" customWidth="1"/>
    <col min="15320" max="15320" width="19.5703125" style="40" customWidth="1"/>
    <col min="15321" max="15321" width="19.140625" style="40" customWidth="1"/>
    <col min="15322" max="15322" width="37.42578125" style="40" bestFit="1" customWidth="1"/>
    <col min="15323" max="15571" width="65" style="40"/>
    <col min="15572" max="15572" width="60.5703125" style="40" customWidth="1"/>
    <col min="15573" max="15573" width="23.5703125" style="40" customWidth="1"/>
    <col min="15574" max="15574" width="18.42578125" style="40" customWidth="1"/>
    <col min="15575" max="15575" width="17.42578125" style="40" customWidth="1"/>
    <col min="15576" max="15576" width="19.5703125" style="40" customWidth="1"/>
    <col min="15577" max="15577" width="19.140625" style="40" customWidth="1"/>
    <col min="15578" max="15578" width="37.42578125" style="40" bestFit="1" customWidth="1"/>
    <col min="15579" max="15827" width="65" style="40"/>
    <col min="15828" max="15828" width="60.5703125" style="40" customWidth="1"/>
    <col min="15829" max="15829" width="23.5703125" style="40" customWidth="1"/>
    <col min="15830" max="15830" width="18.42578125" style="40" customWidth="1"/>
    <col min="15831" max="15831" width="17.42578125" style="40" customWidth="1"/>
    <col min="15832" max="15832" width="19.5703125" style="40" customWidth="1"/>
    <col min="15833" max="15833" width="19.140625" style="40" customWidth="1"/>
    <col min="15834" max="15834" width="37.42578125" style="40" bestFit="1" customWidth="1"/>
    <col min="15835" max="16083" width="65" style="40"/>
    <col min="16084" max="16084" width="60.5703125" style="40" customWidth="1"/>
    <col min="16085" max="16085" width="23.5703125" style="40" customWidth="1"/>
    <col min="16086" max="16086" width="18.42578125" style="40" customWidth="1"/>
    <col min="16087" max="16087" width="17.42578125" style="40" customWidth="1"/>
    <col min="16088" max="16088" width="19.5703125" style="40" customWidth="1"/>
    <col min="16089" max="16089" width="19.140625" style="40" customWidth="1"/>
    <col min="16090" max="16090" width="37.42578125" style="40" bestFit="1" customWidth="1"/>
    <col min="16091" max="16384" width="65" style="40"/>
  </cols>
  <sheetData>
    <row r="1" spans="1:6" ht="20.100000000000001" customHeight="1" x14ac:dyDescent="0.25">
      <c r="A1" s="286" t="s">
        <v>502</v>
      </c>
      <c r="B1" s="286"/>
      <c r="C1" s="286"/>
      <c r="D1" s="286"/>
      <c r="E1" s="286"/>
      <c r="F1" s="286"/>
    </row>
    <row r="2" spans="1:6" ht="20.100000000000001" customHeight="1" x14ac:dyDescent="0.25">
      <c r="A2" s="79" t="str">
        <f>'Formato 1'!A2</f>
        <v>MUNICIPIO DE TARIMORO</v>
      </c>
      <c r="B2" s="103"/>
      <c r="C2" s="103"/>
      <c r="D2" s="103"/>
      <c r="E2" s="103"/>
      <c r="F2" s="104"/>
    </row>
    <row r="3" spans="1:6" ht="29.25" customHeight="1" x14ac:dyDescent="0.25">
      <c r="A3" s="105" t="s">
        <v>503</v>
      </c>
      <c r="B3" s="106"/>
      <c r="C3" s="106"/>
      <c r="D3" s="106"/>
      <c r="E3" s="106"/>
      <c r="F3" s="107"/>
    </row>
    <row r="4" spans="1:6" ht="35.25" customHeight="1" x14ac:dyDescent="0.25">
      <c r="A4" s="90"/>
      <c r="B4" s="90" t="s">
        <v>504</v>
      </c>
      <c r="C4" s="90" t="s">
        <v>505</v>
      </c>
      <c r="D4" s="90" t="s">
        <v>506</v>
      </c>
      <c r="E4" s="90" t="s">
        <v>507</v>
      </c>
      <c r="F4" s="90" t="s">
        <v>508</v>
      </c>
    </row>
    <row r="5" spans="1:6" ht="12.75" customHeight="1" x14ac:dyDescent="0.25">
      <c r="A5" s="14" t="s">
        <v>509</v>
      </c>
      <c r="B5" s="37"/>
      <c r="C5" s="37"/>
      <c r="D5" s="37"/>
      <c r="E5" s="37"/>
      <c r="F5" s="37"/>
    </row>
    <row r="6" spans="1:6" ht="30" x14ac:dyDescent="0.25">
      <c r="A6" s="42" t="s">
        <v>510</v>
      </c>
      <c r="B6" s="43"/>
      <c r="C6" s="43"/>
      <c r="D6" s="43"/>
      <c r="E6" s="43"/>
      <c r="F6" s="43"/>
    </row>
    <row r="7" spans="1:6" ht="15" x14ac:dyDescent="0.25">
      <c r="A7" s="42" t="s">
        <v>511</v>
      </c>
      <c r="B7" s="43"/>
      <c r="C7" s="43"/>
      <c r="D7" s="43"/>
      <c r="E7" s="43"/>
      <c r="F7" s="43"/>
    </row>
    <row r="8" spans="1:6" ht="15" x14ac:dyDescent="0.25">
      <c r="A8" s="50"/>
      <c r="B8" s="34"/>
      <c r="C8" s="34"/>
      <c r="D8" s="34"/>
      <c r="E8" s="34"/>
      <c r="F8" s="34"/>
    </row>
    <row r="9" spans="1:6" ht="15" x14ac:dyDescent="0.25">
      <c r="A9" s="14" t="s">
        <v>512</v>
      </c>
      <c r="B9" s="34"/>
      <c r="C9" s="34"/>
      <c r="D9" s="34"/>
      <c r="E9" s="34"/>
      <c r="F9" s="34"/>
    </row>
    <row r="10" spans="1:6" ht="15" x14ac:dyDescent="0.25">
      <c r="A10" s="42" t="s">
        <v>513</v>
      </c>
      <c r="B10" s="43"/>
      <c r="C10" s="43"/>
      <c r="D10" s="43"/>
      <c r="E10" s="43"/>
      <c r="F10" s="43"/>
    </row>
    <row r="11" spans="1:6" ht="15" x14ac:dyDescent="0.25">
      <c r="A11" s="62" t="s">
        <v>514</v>
      </c>
      <c r="B11" s="43"/>
      <c r="C11" s="43"/>
      <c r="D11" s="43"/>
      <c r="E11" s="43"/>
      <c r="F11" s="43"/>
    </row>
    <row r="12" spans="1:6" ht="15" x14ac:dyDescent="0.25">
      <c r="A12" s="62" t="s">
        <v>515</v>
      </c>
      <c r="B12" s="43"/>
      <c r="C12" s="43"/>
      <c r="D12" s="43"/>
      <c r="E12" s="43"/>
      <c r="F12" s="43"/>
    </row>
    <row r="13" spans="1:6" ht="15" x14ac:dyDescent="0.25">
      <c r="A13" s="62" t="s">
        <v>516</v>
      </c>
      <c r="B13" s="43"/>
      <c r="C13" s="43"/>
      <c r="D13" s="43"/>
      <c r="E13" s="43"/>
      <c r="F13" s="43"/>
    </row>
    <row r="14" spans="1:6" ht="15" x14ac:dyDescent="0.25">
      <c r="A14" s="42" t="s">
        <v>517</v>
      </c>
      <c r="B14" s="43"/>
      <c r="C14" s="43"/>
      <c r="D14" s="43"/>
      <c r="E14" s="43"/>
      <c r="F14" s="43"/>
    </row>
    <row r="15" spans="1:6" ht="15" x14ac:dyDescent="0.25">
      <c r="A15" s="62" t="s">
        <v>514</v>
      </c>
      <c r="B15" s="43"/>
      <c r="C15" s="43"/>
      <c r="D15" s="43"/>
      <c r="E15" s="43"/>
      <c r="F15" s="43"/>
    </row>
    <row r="16" spans="1:6" ht="15" x14ac:dyDescent="0.25">
      <c r="A16" s="62" t="s">
        <v>515</v>
      </c>
      <c r="B16" s="43"/>
      <c r="C16" s="43"/>
      <c r="D16" s="43"/>
      <c r="E16" s="43"/>
      <c r="F16" s="43"/>
    </row>
    <row r="17" spans="1:6" ht="15" x14ac:dyDescent="0.25">
      <c r="A17" s="62" t="s">
        <v>516</v>
      </c>
      <c r="B17" s="43"/>
      <c r="C17" s="43"/>
      <c r="D17" s="43"/>
      <c r="E17" s="43"/>
      <c r="F17" s="43"/>
    </row>
    <row r="18" spans="1:6" ht="15" x14ac:dyDescent="0.25">
      <c r="A18" s="42" t="s">
        <v>518</v>
      </c>
      <c r="B18" s="91"/>
      <c r="C18" s="43"/>
      <c r="D18" s="43"/>
      <c r="E18" s="43"/>
      <c r="F18" s="43"/>
    </row>
    <row r="19" spans="1:6" ht="15" x14ac:dyDescent="0.25">
      <c r="A19" s="42" t="s">
        <v>519</v>
      </c>
      <c r="B19" s="43"/>
      <c r="C19" s="43"/>
      <c r="D19" s="43"/>
      <c r="E19" s="43"/>
      <c r="F19" s="43"/>
    </row>
    <row r="20" spans="1:6" ht="30" x14ac:dyDescent="0.25">
      <c r="A20" s="42" t="s">
        <v>520</v>
      </c>
      <c r="B20" s="92"/>
      <c r="C20" s="92"/>
      <c r="D20" s="92"/>
      <c r="E20" s="92"/>
      <c r="F20" s="92"/>
    </row>
    <row r="21" spans="1:6" ht="30" x14ac:dyDescent="0.25">
      <c r="A21" s="42" t="s">
        <v>521</v>
      </c>
      <c r="B21" s="92"/>
      <c r="C21" s="92"/>
      <c r="D21" s="92"/>
      <c r="E21" s="92"/>
      <c r="F21" s="92"/>
    </row>
    <row r="22" spans="1:6" ht="30" x14ac:dyDescent="0.25">
      <c r="A22" s="42" t="s">
        <v>522</v>
      </c>
      <c r="B22" s="92"/>
      <c r="C22" s="92"/>
      <c r="D22" s="92"/>
      <c r="E22" s="92"/>
      <c r="F22" s="92"/>
    </row>
    <row r="23" spans="1:6" ht="15" x14ac:dyDescent="0.25">
      <c r="A23" s="42" t="s">
        <v>523</v>
      </c>
      <c r="B23" s="92"/>
      <c r="C23" s="92"/>
      <c r="D23" s="92"/>
      <c r="E23" s="92"/>
      <c r="F23" s="92"/>
    </row>
    <row r="24" spans="1:6" ht="15" x14ac:dyDescent="0.25">
      <c r="A24" s="42" t="s">
        <v>524</v>
      </c>
      <c r="B24" s="93"/>
      <c r="C24" s="43"/>
      <c r="D24" s="43"/>
      <c r="E24" s="43"/>
      <c r="F24" s="43"/>
    </row>
    <row r="25" spans="1:6" ht="15" x14ac:dyDescent="0.25">
      <c r="A25" s="42" t="s">
        <v>525</v>
      </c>
      <c r="B25" s="93"/>
      <c r="C25" s="43"/>
      <c r="D25" s="43"/>
      <c r="E25" s="43"/>
      <c r="F25" s="43"/>
    </row>
    <row r="26" spans="1:6" ht="15" x14ac:dyDescent="0.25">
      <c r="A26" s="50"/>
      <c r="B26" s="34"/>
      <c r="C26" s="34"/>
      <c r="D26" s="34"/>
      <c r="E26" s="34"/>
      <c r="F26" s="34"/>
    </row>
    <row r="27" spans="1:6" ht="15" x14ac:dyDescent="0.25">
      <c r="A27" s="14" t="s">
        <v>526</v>
      </c>
      <c r="B27" s="34"/>
      <c r="C27" s="34"/>
      <c r="D27" s="34"/>
      <c r="E27" s="34"/>
      <c r="F27" s="34"/>
    </row>
    <row r="28" spans="1:6" ht="15" x14ac:dyDescent="0.25">
      <c r="A28" s="42" t="s">
        <v>527</v>
      </c>
      <c r="B28" s="43"/>
      <c r="C28" s="43"/>
      <c r="D28" s="43"/>
      <c r="E28" s="43"/>
      <c r="F28" s="43"/>
    </row>
    <row r="29" spans="1:6" ht="15" x14ac:dyDescent="0.25">
      <c r="A29" s="50"/>
      <c r="B29" s="34"/>
      <c r="C29" s="34"/>
      <c r="D29" s="34"/>
      <c r="E29" s="34"/>
      <c r="F29" s="34"/>
    </row>
    <row r="30" spans="1:6" ht="15" x14ac:dyDescent="0.25">
      <c r="A30" s="14" t="s">
        <v>528</v>
      </c>
      <c r="B30" s="34"/>
      <c r="C30" s="34"/>
      <c r="D30" s="34"/>
      <c r="E30" s="34"/>
      <c r="F30" s="34"/>
    </row>
    <row r="31" spans="1:6" ht="15" x14ac:dyDescent="0.25">
      <c r="A31" s="42" t="s">
        <v>513</v>
      </c>
      <c r="B31" s="43"/>
      <c r="C31" s="43"/>
      <c r="D31" s="43"/>
      <c r="E31" s="43"/>
      <c r="F31" s="43"/>
    </row>
    <row r="32" spans="1:6" ht="15" x14ac:dyDescent="0.25">
      <c r="A32" s="42" t="s">
        <v>517</v>
      </c>
      <c r="B32" s="43"/>
      <c r="C32" s="43"/>
      <c r="D32" s="43"/>
      <c r="E32" s="43"/>
      <c r="F32" s="43"/>
    </row>
    <row r="33" spans="1:6" ht="15" x14ac:dyDescent="0.25">
      <c r="A33" s="42" t="s">
        <v>529</v>
      </c>
      <c r="B33" s="43"/>
      <c r="C33" s="43"/>
      <c r="D33" s="43"/>
      <c r="E33" s="43"/>
      <c r="F33" s="43"/>
    </row>
    <row r="34" spans="1:6" ht="15" x14ac:dyDescent="0.25">
      <c r="A34" s="50"/>
      <c r="B34" s="34"/>
      <c r="C34" s="34"/>
      <c r="D34" s="34"/>
      <c r="E34" s="34"/>
      <c r="F34" s="34"/>
    </row>
    <row r="35" spans="1:6" ht="15" x14ac:dyDescent="0.25">
      <c r="A35" s="14" t="s">
        <v>530</v>
      </c>
      <c r="B35" s="34"/>
      <c r="C35" s="34"/>
      <c r="D35" s="34"/>
      <c r="E35" s="34"/>
      <c r="F35" s="34"/>
    </row>
    <row r="36" spans="1:6" ht="15" x14ac:dyDescent="0.25">
      <c r="A36" s="42" t="s">
        <v>531</v>
      </c>
      <c r="B36" s="43"/>
      <c r="C36" s="43"/>
      <c r="D36" s="43"/>
      <c r="E36" s="43"/>
      <c r="F36" s="43"/>
    </row>
    <row r="37" spans="1:6" ht="15" x14ac:dyDescent="0.25">
      <c r="A37" s="42" t="s">
        <v>532</v>
      </c>
      <c r="B37" s="43"/>
      <c r="C37" s="43"/>
      <c r="D37" s="43"/>
      <c r="E37" s="43"/>
      <c r="F37" s="43"/>
    </row>
    <row r="38" spans="1:6" ht="15" x14ac:dyDescent="0.25">
      <c r="A38" s="42" t="s">
        <v>533</v>
      </c>
      <c r="B38" s="93"/>
      <c r="C38" s="43"/>
      <c r="D38" s="43"/>
      <c r="E38" s="43"/>
      <c r="F38" s="43"/>
    </row>
    <row r="39" spans="1:6" ht="15" x14ac:dyDescent="0.25">
      <c r="A39" s="50"/>
      <c r="B39" s="34"/>
      <c r="C39" s="34"/>
      <c r="D39" s="34"/>
      <c r="E39" s="34"/>
      <c r="F39" s="34"/>
    </row>
    <row r="40" spans="1:6" ht="15" x14ac:dyDescent="0.25">
      <c r="A40" s="14" t="s">
        <v>534</v>
      </c>
      <c r="B40" s="43"/>
      <c r="C40" s="43"/>
      <c r="D40" s="43"/>
      <c r="E40" s="43"/>
      <c r="F40" s="43"/>
    </row>
    <row r="41" spans="1:6" ht="15" x14ac:dyDescent="0.25">
      <c r="A41" s="50"/>
      <c r="B41" s="34"/>
      <c r="C41" s="34"/>
      <c r="D41" s="34"/>
      <c r="E41" s="34"/>
      <c r="F41" s="34"/>
    </row>
    <row r="42" spans="1:6" ht="15" x14ac:dyDescent="0.25">
      <c r="A42" s="14" t="s">
        <v>535</v>
      </c>
      <c r="B42" s="34"/>
      <c r="C42" s="34"/>
      <c r="D42" s="34"/>
      <c r="E42" s="34"/>
      <c r="F42" s="34"/>
    </row>
    <row r="43" spans="1:6" ht="15" x14ac:dyDescent="0.25">
      <c r="A43" s="42" t="s">
        <v>536</v>
      </c>
      <c r="B43" s="43"/>
      <c r="C43" s="43"/>
      <c r="D43" s="43"/>
      <c r="E43" s="43"/>
      <c r="F43" s="43"/>
    </row>
    <row r="44" spans="1:6" ht="15" x14ac:dyDescent="0.25">
      <c r="A44" s="42" t="s">
        <v>537</v>
      </c>
      <c r="B44" s="43"/>
      <c r="C44" s="43"/>
      <c r="D44" s="43"/>
      <c r="E44" s="43"/>
      <c r="F44" s="43"/>
    </row>
    <row r="45" spans="1:6" ht="15" x14ac:dyDescent="0.25">
      <c r="A45" s="42" t="s">
        <v>538</v>
      </c>
      <c r="B45" s="43"/>
      <c r="C45" s="43"/>
      <c r="D45" s="43"/>
      <c r="E45" s="43"/>
      <c r="F45" s="43"/>
    </row>
    <row r="46" spans="1:6" ht="15" x14ac:dyDescent="0.25">
      <c r="A46" s="50"/>
      <c r="B46" s="34"/>
      <c r="C46" s="34"/>
      <c r="D46" s="34"/>
      <c r="E46" s="34"/>
      <c r="F46" s="34"/>
    </row>
    <row r="47" spans="1:6" ht="30" x14ac:dyDescent="0.25">
      <c r="A47" s="14" t="s">
        <v>539</v>
      </c>
      <c r="B47" s="34"/>
      <c r="C47" s="34"/>
      <c r="D47" s="34"/>
      <c r="E47" s="34"/>
      <c r="F47" s="34"/>
    </row>
    <row r="48" spans="1:6" ht="15" x14ac:dyDescent="0.25">
      <c r="A48" s="42" t="s">
        <v>537</v>
      </c>
      <c r="B48" s="92"/>
      <c r="C48" s="92"/>
      <c r="D48" s="92"/>
      <c r="E48" s="92"/>
      <c r="F48" s="92"/>
    </row>
    <row r="49" spans="1:6" ht="15" x14ac:dyDescent="0.25">
      <c r="A49" s="42" t="s">
        <v>538</v>
      </c>
      <c r="B49" s="92"/>
      <c r="C49" s="92"/>
      <c r="D49" s="92"/>
      <c r="E49" s="92"/>
      <c r="F49" s="92"/>
    </row>
    <row r="50" spans="1:6" ht="15" x14ac:dyDescent="0.25">
      <c r="A50" s="50"/>
      <c r="B50" s="34"/>
      <c r="C50" s="34"/>
      <c r="D50" s="34"/>
      <c r="E50" s="34"/>
      <c r="F50" s="34"/>
    </row>
    <row r="51" spans="1:6" ht="15" x14ac:dyDescent="0.25">
      <c r="A51" s="14" t="s">
        <v>540</v>
      </c>
      <c r="B51" s="34"/>
      <c r="C51" s="34"/>
      <c r="D51" s="34"/>
      <c r="E51" s="34"/>
      <c r="F51" s="34"/>
    </row>
    <row r="52" spans="1:6" ht="15" x14ac:dyDescent="0.25">
      <c r="A52" s="42" t="s">
        <v>537</v>
      </c>
      <c r="B52" s="43"/>
      <c r="C52" s="43"/>
      <c r="D52" s="43"/>
      <c r="E52" s="43"/>
      <c r="F52" s="43"/>
    </row>
    <row r="53" spans="1:6" ht="15" x14ac:dyDescent="0.25">
      <c r="A53" s="42" t="s">
        <v>538</v>
      </c>
      <c r="B53" s="43"/>
      <c r="C53" s="43"/>
      <c r="D53" s="43"/>
      <c r="E53" s="43"/>
      <c r="F53" s="43"/>
    </row>
    <row r="54" spans="1:6" ht="15" x14ac:dyDescent="0.25">
      <c r="A54" s="42" t="s">
        <v>541</v>
      </c>
      <c r="B54" s="43"/>
      <c r="C54" s="43"/>
      <c r="D54" s="43"/>
      <c r="E54" s="43"/>
      <c r="F54" s="43"/>
    </row>
    <row r="55" spans="1:6" ht="15" x14ac:dyDescent="0.25">
      <c r="A55" s="50"/>
      <c r="B55" s="34"/>
      <c r="C55" s="34"/>
      <c r="D55" s="34"/>
      <c r="E55" s="34"/>
      <c r="F55" s="34"/>
    </row>
    <row r="56" spans="1:6" ht="44.25" customHeight="1" x14ac:dyDescent="0.25">
      <c r="A56" s="14" t="s">
        <v>542</v>
      </c>
      <c r="B56" s="34"/>
      <c r="C56" s="34"/>
      <c r="D56" s="34"/>
      <c r="E56" s="34"/>
      <c r="F56" s="34"/>
    </row>
    <row r="57" spans="1:6" ht="20.100000000000001" customHeight="1" x14ac:dyDescent="0.25">
      <c r="A57" s="42" t="s">
        <v>537</v>
      </c>
      <c r="B57" s="43"/>
      <c r="C57" s="43"/>
      <c r="D57" s="43"/>
      <c r="E57" s="43"/>
      <c r="F57" s="43"/>
    </row>
    <row r="58" spans="1:6" ht="20.100000000000001" customHeight="1" x14ac:dyDescent="0.25">
      <c r="A58" s="42" t="s">
        <v>538</v>
      </c>
      <c r="B58" s="43"/>
      <c r="C58" s="43"/>
      <c r="D58" s="43"/>
      <c r="E58" s="43"/>
      <c r="F58" s="43"/>
    </row>
    <row r="59" spans="1:6" ht="20.100000000000001" customHeight="1" x14ac:dyDescent="0.25">
      <c r="A59" s="50"/>
      <c r="B59" s="34"/>
      <c r="C59" s="34"/>
      <c r="D59" s="34"/>
      <c r="E59" s="34"/>
      <c r="F59" s="34"/>
    </row>
    <row r="60" spans="1:6" ht="20.100000000000001" customHeight="1" x14ac:dyDescent="0.25">
      <c r="A60" s="14" t="s">
        <v>543</v>
      </c>
      <c r="B60" s="34"/>
      <c r="C60" s="34"/>
      <c r="D60" s="34"/>
      <c r="E60" s="34"/>
      <c r="F60" s="34"/>
    </row>
    <row r="61" spans="1:6" ht="20.100000000000001" customHeight="1" x14ac:dyDescent="0.25">
      <c r="A61" s="42" t="s">
        <v>544</v>
      </c>
      <c r="B61" s="43"/>
      <c r="C61" s="43"/>
      <c r="D61" s="43"/>
      <c r="E61" s="43"/>
      <c r="F61" s="43"/>
    </row>
    <row r="62" spans="1:6" ht="20.100000000000001" customHeight="1" x14ac:dyDescent="0.25">
      <c r="A62" s="42" t="s">
        <v>545</v>
      </c>
      <c r="B62" s="93"/>
      <c r="C62" s="43"/>
      <c r="D62" s="43"/>
      <c r="E62" s="43"/>
      <c r="F62" s="43"/>
    </row>
    <row r="63" spans="1:6" ht="20.100000000000001" customHeight="1" x14ac:dyDescent="0.25">
      <c r="A63" s="50"/>
      <c r="B63" s="34"/>
      <c r="C63" s="34"/>
      <c r="D63" s="34"/>
      <c r="E63" s="34"/>
      <c r="F63" s="34"/>
    </row>
    <row r="64" spans="1:6" ht="20.100000000000001" customHeight="1" x14ac:dyDescent="0.25">
      <c r="A64" s="14" t="s">
        <v>546</v>
      </c>
      <c r="B64" s="34"/>
      <c r="C64" s="34"/>
      <c r="D64" s="34"/>
      <c r="E64" s="34"/>
      <c r="F64" s="34"/>
    </row>
    <row r="65" spans="1:6" ht="20.100000000000001" customHeight="1" x14ac:dyDescent="0.25">
      <c r="A65" s="42" t="s">
        <v>547</v>
      </c>
      <c r="B65" s="43"/>
      <c r="C65" s="43"/>
      <c r="D65" s="43"/>
      <c r="E65" s="43"/>
      <c r="F65" s="43"/>
    </row>
    <row r="66" spans="1:6" ht="20.100000000000001" customHeight="1" x14ac:dyDescent="0.25">
      <c r="A66" s="42" t="s">
        <v>548</v>
      </c>
      <c r="B66" s="43"/>
      <c r="C66" s="43"/>
      <c r="D66" s="43"/>
      <c r="E66" s="43"/>
      <c r="F66" s="43"/>
    </row>
    <row r="67" spans="1:6" ht="20.100000000000001" customHeight="1" x14ac:dyDescent="0.25">
      <c r="A67" s="89"/>
      <c r="B67" s="39"/>
      <c r="C67" s="39"/>
      <c r="D67" s="39"/>
      <c r="E67" s="39"/>
      <c r="F67" s="3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5" zoomScale="75" zoomScaleNormal="75" workbookViewId="0">
      <selection activeCell="F22" sqref="F2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5703125" customWidth="1"/>
    <col min="5" max="5" width="19" customWidth="1"/>
    <col min="6" max="6" width="20.5703125" customWidth="1"/>
    <col min="7" max="7" width="15.5703125" customWidth="1"/>
    <col min="8" max="8" width="22.42578125" customWidth="1"/>
  </cols>
  <sheetData>
    <row r="1" spans="1:8" ht="41.1" customHeight="1" x14ac:dyDescent="0.25">
      <c r="A1" s="279" t="s">
        <v>122</v>
      </c>
      <c r="B1" s="280"/>
      <c r="C1" s="280"/>
      <c r="D1" s="280"/>
      <c r="E1" s="280"/>
      <c r="F1" s="280"/>
      <c r="G1" s="280"/>
      <c r="H1" s="281"/>
    </row>
    <row r="2" spans="1:8" x14ac:dyDescent="0.25">
      <c r="A2" s="79" t="str">
        <f>'Formato 1'!A2</f>
        <v>MUNICIPIO DE TARIMORO</v>
      </c>
      <c r="B2" s="80"/>
      <c r="C2" s="80"/>
      <c r="D2" s="80"/>
      <c r="E2" s="80"/>
      <c r="F2" s="80"/>
      <c r="G2" s="80"/>
      <c r="H2" s="81"/>
    </row>
    <row r="3" spans="1:8" ht="15" customHeight="1" x14ac:dyDescent="0.25">
      <c r="A3" s="82" t="s">
        <v>123</v>
      </c>
      <c r="B3" s="83"/>
      <c r="C3" s="83"/>
      <c r="D3" s="83"/>
      <c r="E3" s="83"/>
      <c r="F3" s="83"/>
      <c r="G3" s="83"/>
      <c r="H3" s="84"/>
    </row>
    <row r="4" spans="1:8" ht="15" customHeight="1" x14ac:dyDescent="0.25">
      <c r="A4" s="82" t="str">
        <f>'Formato 1'!A4</f>
        <v>Al 31 de Diciembre 2024 y al 30 de Septiembre de 2025 (b)</v>
      </c>
      <c r="B4" s="83"/>
      <c r="C4" s="83"/>
      <c r="D4" s="83"/>
      <c r="E4" s="83"/>
      <c r="F4" s="83"/>
      <c r="G4" s="83"/>
      <c r="H4" s="84"/>
    </row>
    <row r="5" spans="1:8" x14ac:dyDescent="0.25">
      <c r="A5" s="85" t="s">
        <v>2</v>
      </c>
      <c r="B5" s="86"/>
      <c r="C5" s="86"/>
      <c r="D5" s="86"/>
      <c r="E5" s="86"/>
      <c r="F5" s="86"/>
      <c r="G5" s="86"/>
      <c r="H5" s="87"/>
    </row>
    <row r="6" spans="1:8" ht="41.45" customHeight="1" x14ac:dyDescent="0.25">
      <c r="A6" s="4" t="s">
        <v>124</v>
      </c>
      <c r="B6" s="5" t="s">
        <v>637</v>
      </c>
      <c r="C6" s="4" t="s">
        <v>125</v>
      </c>
      <c r="D6" s="4" t="s">
        <v>126</v>
      </c>
      <c r="E6" s="4" t="s">
        <v>127</v>
      </c>
      <c r="F6" s="4" t="s">
        <v>128</v>
      </c>
      <c r="G6" s="4" t="s">
        <v>129</v>
      </c>
      <c r="H6" s="6" t="s">
        <v>130</v>
      </c>
    </row>
    <row r="7" spans="1:8" x14ac:dyDescent="0.25">
      <c r="A7" s="74"/>
      <c r="B7" s="182"/>
      <c r="C7" s="182"/>
      <c r="D7" s="182"/>
      <c r="E7" s="182"/>
      <c r="F7" s="182"/>
      <c r="G7" s="182"/>
      <c r="H7" s="182"/>
    </row>
    <row r="8" spans="1:8" x14ac:dyDescent="0.25">
      <c r="A8" s="7" t="s">
        <v>131</v>
      </c>
      <c r="B8" s="186">
        <v>0</v>
      </c>
      <c r="C8" s="186">
        <v>0</v>
      </c>
      <c r="D8" s="186">
        <v>0</v>
      </c>
      <c r="E8" s="186">
        <v>0</v>
      </c>
      <c r="F8" s="263">
        <v>0</v>
      </c>
      <c r="G8" s="186">
        <v>0</v>
      </c>
      <c r="H8" s="186">
        <v>0</v>
      </c>
    </row>
    <row r="9" spans="1:8" ht="15.75" customHeight="1" x14ac:dyDescent="0.25">
      <c r="A9" s="75" t="s">
        <v>132</v>
      </c>
      <c r="B9" s="187">
        <v>0</v>
      </c>
      <c r="C9" s="187">
        <v>0</v>
      </c>
      <c r="D9" s="187">
        <v>0</v>
      </c>
      <c r="E9" s="187">
        <v>0</v>
      </c>
      <c r="F9" s="264">
        <v>0</v>
      </c>
      <c r="G9" s="187">
        <v>0</v>
      </c>
      <c r="H9" s="187">
        <v>0</v>
      </c>
    </row>
    <row r="10" spans="1:8" ht="17.25" customHeight="1" x14ac:dyDescent="0.25">
      <c r="A10" s="76" t="s">
        <v>133</v>
      </c>
      <c r="B10" s="193">
        <v>0</v>
      </c>
      <c r="C10" s="193">
        <v>0</v>
      </c>
      <c r="D10" s="193">
        <v>0</v>
      </c>
      <c r="E10" s="193">
        <v>0</v>
      </c>
      <c r="F10" s="264">
        <v>0</v>
      </c>
      <c r="G10" s="193">
        <v>0</v>
      </c>
      <c r="H10" s="193">
        <v>0</v>
      </c>
    </row>
    <row r="11" spans="1:8" x14ac:dyDescent="0.25">
      <c r="A11" s="76" t="s">
        <v>134</v>
      </c>
      <c r="B11" s="193">
        <v>0</v>
      </c>
      <c r="C11" s="187">
        <v>0</v>
      </c>
      <c r="D11" s="193">
        <v>0</v>
      </c>
      <c r="E11" s="193">
        <v>0</v>
      </c>
      <c r="F11" s="264">
        <v>0</v>
      </c>
      <c r="G11" s="193">
        <v>0</v>
      </c>
      <c r="H11" s="187">
        <v>0</v>
      </c>
    </row>
    <row r="12" spans="1:8" ht="16.5" customHeight="1" x14ac:dyDescent="0.25">
      <c r="A12" s="76" t="s">
        <v>135</v>
      </c>
      <c r="B12" s="193">
        <v>0</v>
      </c>
      <c r="C12" s="187">
        <v>0</v>
      </c>
      <c r="D12" s="193">
        <v>0</v>
      </c>
      <c r="E12" s="193">
        <v>0</v>
      </c>
      <c r="F12" s="264">
        <v>0</v>
      </c>
      <c r="G12" s="193">
        <v>0</v>
      </c>
      <c r="H12" s="187">
        <v>0</v>
      </c>
    </row>
    <row r="13" spans="1:8" x14ac:dyDescent="0.25">
      <c r="A13" s="75" t="s">
        <v>136</v>
      </c>
      <c r="B13" s="187">
        <v>0</v>
      </c>
      <c r="C13" s="187">
        <v>0</v>
      </c>
      <c r="D13" s="187">
        <v>0</v>
      </c>
      <c r="E13" s="187">
        <v>0</v>
      </c>
      <c r="F13" s="264">
        <v>0</v>
      </c>
      <c r="G13" s="187">
        <v>0</v>
      </c>
      <c r="H13" s="187">
        <v>0</v>
      </c>
    </row>
    <row r="14" spans="1:8" x14ac:dyDescent="0.25">
      <c r="A14" s="76" t="s">
        <v>137</v>
      </c>
      <c r="B14" s="193">
        <v>0</v>
      </c>
      <c r="C14" s="193">
        <v>0</v>
      </c>
      <c r="D14" s="193">
        <v>0</v>
      </c>
      <c r="E14" s="193">
        <v>0</v>
      </c>
      <c r="F14" s="264">
        <v>0</v>
      </c>
      <c r="G14" s="187">
        <v>0</v>
      </c>
      <c r="H14" s="193">
        <v>0</v>
      </c>
    </row>
    <row r="15" spans="1:8" ht="15" customHeight="1" x14ac:dyDescent="0.25">
      <c r="A15" s="76" t="s">
        <v>138</v>
      </c>
      <c r="B15" s="193">
        <v>0</v>
      </c>
      <c r="C15" s="193">
        <v>0</v>
      </c>
      <c r="D15" s="193">
        <v>0</v>
      </c>
      <c r="E15" s="193">
        <v>0</v>
      </c>
      <c r="F15" s="264">
        <v>0</v>
      </c>
      <c r="G15" s="187">
        <v>0</v>
      </c>
      <c r="H15" s="187">
        <v>0</v>
      </c>
    </row>
    <row r="16" spans="1:8" x14ac:dyDescent="0.25">
      <c r="A16" s="76" t="s">
        <v>139</v>
      </c>
      <c r="B16" s="193">
        <v>0</v>
      </c>
      <c r="C16" s="193">
        <v>0</v>
      </c>
      <c r="D16" s="193">
        <v>0</v>
      </c>
      <c r="E16" s="193">
        <v>0</v>
      </c>
      <c r="F16" s="264">
        <v>0</v>
      </c>
      <c r="G16" s="187">
        <v>0</v>
      </c>
      <c r="H16" s="187">
        <v>0</v>
      </c>
    </row>
    <row r="17" spans="1:8" x14ac:dyDescent="0.25">
      <c r="A17" s="77"/>
      <c r="B17" s="188"/>
      <c r="C17" s="188"/>
      <c r="D17" s="188"/>
      <c r="E17" s="188"/>
      <c r="F17" s="265"/>
      <c r="G17" s="188"/>
      <c r="H17" s="188"/>
    </row>
    <row r="18" spans="1:8" x14ac:dyDescent="0.25">
      <c r="A18" s="7" t="s">
        <v>140</v>
      </c>
      <c r="B18" s="186">
        <v>26023509.399999999</v>
      </c>
      <c r="C18" s="189"/>
      <c r="D18" s="189"/>
      <c r="E18" s="189"/>
      <c r="F18" s="263">
        <v>24668169.670000002</v>
      </c>
      <c r="G18" s="189"/>
      <c r="H18" s="189"/>
    </row>
    <row r="19" spans="1:8" ht="16.5" customHeight="1" x14ac:dyDescent="0.25">
      <c r="A19" s="77"/>
      <c r="B19" s="190"/>
      <c r="C19" s="190"/>
      <c r="D19" s="190"/>
      <c r="E19" s="190"/>
      <c r="F19" s="266"/>
      <c r="G19" s="190"/>
      <c r="H19" s="190"/>
    </row>
    <row r="20" spans="1:8" ht="14.45" customHeight="1" x14ac:dyDescent="0.25">
      <c r="A20" s="130" t="s">
        <v>141</v>
      </c>
      <c r="B20" s="186">
        <v>26023509.399999999</v>
      </c>
      <c r="C20" s="186">
        <v>0</v>
      </c>
      <c r="D20" s="186">
        <v>0</v>
      </c>
      <c r="E20" s="186">
        <v>0</v>
      </c>
      <c r="F20" s="263">
        <f>F8+F18</f>
        <v>24668169.670000002</v>
      </c>
      <c r="G20" s="186">
        <v>0</v>
      </c>
      <c r="H20" s="186">
        <v>0</v>
      </c>
    </row>
    <row r="21" spans="1:8" ht="16.5" customHeight="1" x14ac:dyDescent="0.25">
      <c r="A21" s="77"/>
      <c r="B21" s="191"/>
      <c r="C21" s="191"/>
      <c r="D21" s="191"/>
      <c r="E21" s="191"/>
      <c r="F21" s="267"/>
      <c r="G21" s="191"/>
      <c r="H21" s="191"/>
    </row>
    <row r="22" spans="1:8" ht="16.5" customHeight="1" x14ac:dyDescent="0.25">
      <c r="A22" s="7" t="s">
        <v>142</v>
      </c>
      <c r="B22" s="186">
        <v>0</v>
      </c>
      <c r="C22" s="186">
        <v>0</v>
      </c>
      <c r="D22" s="186">
        <v>0</v>
      </c>
      <c r="E22" s="186">
        <v>0</v>
      </c>
      <c r="F22" s="263">
        <f t="shared" ref="F22" si="0">SUM(F23:F25)</f>
        <v>0</v>
      </c>
      <c r="G22" s="186">
        <v>0</v>
      </c>
      <c r="H22" s="186">
        <v>0</v>
      </c>
    </row>
    <row r="23" spans="1:8" ht="15" customHeight="1" x14ac:dyDescent="0.25">
      <c r="A23" s="78" t="s">
        <v>143</v>
      </c>
      <c r="B23" s="187">
        <v>0</v>
      </c>
      <c r="C23" s="187">
        <v>0</v>
      </c>
      <c r="D23" s="187">
        <v>0</v>
      </c>
      <c r="E23" s="187">
        <v>0</v>
      </c>
      <c r="F23" s="264">
        <f>B23+C23-D23+E23</f>
        <v>0</v>
      </c>
      <c r="G23" s="187">
        <v>0</v>
      </c>
      <c r="H23" s="187">
        <v>0</v>
      </c>
    </row>
    <row r="24" spans="1:8" ht="15" customHeight="1" x14ac:dyDescent="0.25">
      <c r="A24" s="78" t="s">
        <v>144</v>
      </c>
      <c r="B24" s="187">
        <v>0</v>
      </c>
      <c r="C24" s="187">
        <v>0</v>
      </c>
      <c r="D24" s="187">
        <v>0</v>
      </c>
      <c r="E24" s="187">
        <v>0</v>
      </c>
      <c r="F24" s="264">
        <f>B24+C24-D24+E24</f>
        <v>0</v>
      </c>
      <c r="G24" s="187">
        <v>0</v>
      </c>
      <c r="H24" s="187">
        <v>0</v>
      </c>
    </row>
    <row r="25" spans="1:8" x14ac:dyDescent="0.25">
      <c r="A25" s="78" t="s">
        <v>145</v>
      </c>
      <c r="B25" s="187">
        <v>0</v>
      </c>
      <c r="C25" s="187">
        <v>0</v>
      </c>
      <c r="D25" s="187">
        <v>0</v>
      </c>
      <c r="E25" s="187">
        <v>0</v>
      </c>
      <c r="F25" s="264">
        <f>B25+C25-D25+E25</f>
        <v>0</v>
      </c>
      <c r="G25" s="187">
        <v>0</v>
      </c>
      <c r="H25" s="187">
        <v>0</v>
      </c>
    </row>
    <row r="26" spans="1:8" ht="16.5" customHeight="1" x14ac:dyDescent="0.25">
      <c r="A26" s="8"/>
      <c r="B26" s="191"/>
      <c r="C26" s="191"/>
      <c r="D26" s="191"/>
      <c r="E26" s="191"/>
      <c r="F26" s="267"/>
      <c r="G26" s="191"/>
      <c r="H26" s="191"/>
    </row>
    <row r="27" spans="1:8" ht="16.5" customHeight="1" x14ac:dyDescent="0.25">
      <c r="A27" s="7" t="s">
        <v>146</v>
      </c>
      <c r="B27" s="186">
        <v>0</v>
      </c>
      <c r="C27" s="186">
        <v>0</v>
      </c>
      <c r="D27" s="186">
        <v>0</v>
      </c>
      <c r="E27" s="186">
        <v>0</v>
      </c>
      <c r="F27" s="263">
        <f t="shared" ref="F27" si="1">SUM(F28:F30)</f>
        <v>0</v>
      </c>
      <c r="G27" s="186">
        <v>0</v>
      </c>
      <c r="H27" s="186">
        <v>0</v>
      </c>
    </row>
    <row r="28" spans="1:8" ht="15" customHeight="1" x14ac:dyDescent="0.25">
      <c r="A28" s="78" t="s">
        <v>147</v>
      </c>
      <c r="B28" s="187">
        <v>0</v>
      </c>
      <c r="C28" s="187">
        <v>0</v>
      </c>
      <c r="D28" s="187">
        <v>0</v>
      </c>
      <c r="E28" s="187">
        <v>0</v>
      </c>
      <c r="F28" s="264">
        <f>B28+C28-D28+E28</f>
        <v>0</v>
      </c>
      <c r="G28" s="187">
        <v>0</v>
      </c>
      <c r="H28" s="187">
        <v>0</v>
      </c>
    </row>
    <row r="29" spans="1:8" ht="15" customHeight="1" x14ac:dyDescent="0.25">
      <c r="A29" s="78" t="s">
        <v>148</v>
      </c>
      <c r="B29" s="187">
        <v>0</v>
      </c>
      <c r="C29" s="187">
        <v>0</v>
      </c>
      <c r="D29" s="187">
        <v>0</v>
      </c>
      <c r="E29" s="187">
        <v>0</v>
      </c>
      <c r="F29" s="264">
        <f>B29+C29-D29+E29</f>
        <v>0</v>
      </c>
      <c r="G29" s="187">
        <v>0</v>
      </c>
      <c r="H29" s="187">
        <v>0</v>
      </c>
    </row>
    <row r="30" spans="1:8" ht="15.75" customHeight="1" x14ac:dyDescent="0.25">
      <c r="A30" s="78" t="s">
        <v>149</v>
      </c>
      <c r="B30" s="187">
        <v>0</v>
      </c>
      <c r="C30" s="187">
        <v>0</v>
      </c>
      <c r="D30" s="187">
        <v>0</v>
      </c>
      <c r="E30" s="187">
        <v>0</v>
      </c>
      <c r="F30" s="264">
        <f>B30+C30-D30+E30</f>
        <v>0</v>
      </c>
      <c r="G30" s="187">
        <v>0</v>
      </c>
      <c r="H30" s="187">
        <v>0</v>
      </c>
    </row>
    <row r="31" spans="1:8" ht="15" customHeight="1" x14ac:dyDescent="0.25">
      <c r="A31" s="9" t="s">
        <v>150</v>
      </c>
      <c r="B31" s="192"/>
      <c r="C31" s="192"/>
      <c r="D31" s="192"/>
      <c r="E31" s="192"/>
      <c r="F31" s="268"/>
      <c r="G31" s="192"/>
      <c r="H31" s="192"/>
    </row>
    <row r="32" spans="1:8" x14ac:dyDescent="0.25">
      <c r="A32" s="44"/>
    </row>
    <row r="33" spans="1:8" ht="14.45" customHeight="1" x14ac:dyDescent="0.25">
      <c r="A33" s="282" t="s">
        <v>151</v>
      </c>
      <c r="B33" s="282"/>
      <c r="C33" s="282"/>
      <c r="D33" s="282"/>
      <c r="E33" s="282"/>
      <c r="F33" s="282"/>
      <c r="G33" s="282"/>
      <c r="H33" s="282"/>
    </row>
    <row r="34" spans="1:8" ht="14.45" customHeight="1" x14ac:dyDescent="0.25">
      <c r="A34" s="282"/>
      <c r="B34" s="282"/>
      <c r="C34" s="282"/>
      <c r="D34" s="282"/>
      <c r="E34" s="282"/>
      <c r="F34" s="282"/>
      <c r="G34" s="282"/>
      <c r="H34" s="282"/>
    </row>
    <row r="35" spans="1:8" ht="14.45" customHeight="1" x14ac:dyDescent="0.25">
      <c r="A35" s="282"/>
      <c r="B35" s="282"/>
      <c r="C35" s="282"/>
      <c r="D35" s="282"/>
      <c r="E35" s="282"/>
      <c r="F35" s="282"/>
      <c r="G35" s="282"/>
      <c r="H35" s="282"/>
    </row>
    <row r="36" spans="1:8" ht="14.45" customHeight="1" x14ac:dyDescent="0.25">
      <c r="A36" s="282"/>
      <c r="B36" s="282"/>
      <c r="C36" s="282"/>
      <c r="D36" s="282"/>
      <c r="E36" s="282"/>
      <c r="F36" s="282"/>
      <c r="G36" s="282"/>
      <c r="H36" s="282"/>
    </row>
    <row r="37" spans="1:8" ht="14.45" customHeight="1" x14ac:dyDescent="0.25">
      <c r="A37" s="282"/>
      <c r="B37" s="282"/>
      <c r="C37" s="282"/>
      <c r="D37" s="282"/>
      <c r="E37" s="282"/>
      <c r="F37" s="282"/>
      <c r="G37" s="282"/>
      <c r="H37" s="282"/>
    </row>
    <row r="38" spans="1:8" x14ac:dyDescent="0.25">
      <c r="A38" s="44"/>
    </row>
    <row r="39" spans="1:8" ht="45" x14ac:dyDescent="0.25">
      <c r="A39" s="4" t="s">
        <v>152</v>
      </c>
      <c r="B39" s="4" t="s">
        <v>153</v>
      </c>
      <c r="C39" s="4" t="s">
        <v>154</v>
      </c>
      <c r="D39" s="4" t="s">
        <v>155</v>
      </c>
      <c r="E39" s="4" t="s">
        <v>156</v>
      </c>
      <c r="F39" s="6" t="s">
        <v>157</v>
      </c>
    </row>
    <row r="40" spans="1:8" x14ac:dyDescent="0.25">
      <c r="A40" s="34"/>
      <c r="B40" s="37"/>
      <c r="C40" s="37"/>
      <c r="D40" s="37"/>
      <c r="E40" s="37"/>
      <c r="F40" s="37"/>
    </row>
    <row r="41" spans="1:8" x14ac:dyDescent="0.25">
      <c r="A41" s="7" t="s">
        <v>158</v>
      </c>
      <c r="B41" s="11">
        <f>SUM(B42:B45)</f>
        <v>0</v>
      </c>
      <c r="C41" s="11">
        <f t="shared" ref="C41:F41" si="2">SUM(C42:C45)</f>
        <v>0</v>
      </c>
      <c r="D41" s="11">
        <f t="shared" si="2"/>
        <v>0</v>
      </c>
      <c r="E41" s="11">
        <f t="shared" si="2"/>
        <v>0</v>
      </c>
      <c r="F41" s="11">
        <f t="shared" si="2"/>
        <v>0</v>
      </c>
    </row>
    <row r="42" spans="1:8" x14ac:dyDescent="0.25">
      <c r="A42" s="78" t="s">
        <v>159</v>
      </c>
      <c r="B42" s="43"/>
      <c r="C42" s="43"/>
      <c r="D42" s="43"/>
      <c r="E42" s="43"/>
      <c r="F42" s="43"/>
      <c r="G42" s="52"/>
    </row>
    <row r="43" spans="1:8" x14ac:dyDescent="0.25">
      <c r="A43" s="78" t="s">
        <v>160</v>
      </c>
      <c r="B43" s="43"/>
      <c r="C43" s="43"/>
      <c r="D43" s="43"/>
      <c r="E43" s="43"/>
      <c r="F43" s="43"/>
      <c r="G43" s="52"/>
    </row>
    <row r="44" spans="1:8" x14ac:dyDescent="0.25">
      <c r="A44" s="78" t="s">
        <v>161</v>
      </c>
      <c r="B44" s="43"/>
      <c r="C44" s="43"/>
      <c r="D44" s="43"/>
      <c r="E44" s="43"/>
      <c r="F44" s="43"/>
      <c r="G44" s="52"/>
    </row>
    <row r="45" spans="1:8" x14ac:dyDescent="0.25">
      <c r="A45" s="10" t="s">
        <v>150</v>
      </c>
      <c r="B45" s="38"/>
      <c r="C45" s="38"/>
      <c r="D45" s="38"/>
      <c r="E45" s="38"/>
      <c r="F45" s="38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B17:B30 B13 D8:H9 D22:H22 D17:F21 G11:H21 C8:C22 D13:F13 F10:F12 F14:F16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opLeftCell="B1" zoomScale="75" zoomScaleNormal="75" workbookViewId="0">
      <selection activeCell="E4" sqref="E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5703125" customWidth="1"/>
    <col min="4" max="6" width="14.42578125" customWidth="1"/>
    <col min="7" max="7" width="17.140625" customWidth="1"/>
    <col min="8" max="8" width="20.5703125" customWidth="1"/>
    <col min="9" max="11" width="24.42578125" customWidth="1"/>
    <col min="12" max="12" width="4.42578125" customWidth="1"/>
  </cols>
  <sheetData>
    <row r="1" spans="1:11" ht="41.1" customHeight="1" x14ac:dyDescent="0.25">
      <c r="A1" s="279" t="s">
        <v>162</v>
      </c>
      <c r="B1" s="280"/>
      <c r="C1" s="280"/>
      <c r="D1" s="280"/>
      <c r="E1" s="280"/>
      <c r="F1" s="280"/>
      <c r="G1" s="280"/>
      <c r="H1" s="280"/>
      <c r="I1" s="280"/>
      <c r="J1" s="280"/>
      <c r="K1" s="281"/>
    </row>
    <row r="2" spans="1:11" x14ac:dyDescent="0.25">
      <c r="A2" s="79" t="str">
        <f>'Formato 1'!A2</f>
        <v>MUNICIPIO DE TARIMORO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1" x14ac:dyDescent="0.25">
      <c r="A3" s="82" t="s">
        <v>163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11" x14ac:dyDescent="0.25">
      <c r="A4" s="82" t="s">
        <v>645</v>
      </c>
      <c r="B4" s="83"/>
      <c r="C4" s="83"/>
      <c r="D4" s="185"/>
      <c r="E4" s="83"/>
      <c r="F4" s="83"/>
      <c r="G4" s="83"/>
      <c r="H4" s="83"/>
      <c r="I4" s="83"/>
      <c r="J4" s="83"/>
      <c r="K4" s="84"/>
    </row>
    <row r="5" spans="1:11" x14ac:dyDescent="0.25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1" ht="41.45" customHeight="1" x14ac:dyDescent="0.25">
      <c r="A6" s="6" t="s">
        <v>164</v>
      </c>
      <c r="B6" s="6" t="s">
        <v>165</v>
      </c>
      <c r="C6" s="6" t="s">
        <v>166</v>
      </c>
      <c r="D6" s="6" t="s">
        <v>167</v>
      </c>
      <c r="E6" s="6" t="s">
        <v>168</v>
      </c>
      <c r="F6" s="6" t="s">
        <v>169</v>
      </c>
      <c r="G6" s="6" t="s">
        <v>170</v>
      </c>
      <c r="H6" s="6" t="s">
        <v>171</v>
      </c>
      <c r="I6" s="1" t="s">
        <v>646</v>
      </c>
      <c r="J6" s="1" t="s">
        <v>647</v>
      </c>
      <c r="K6" s="1" t="s">
        <v>648</v>
      </c>
    </row>
    <row r="7" spans="1:11" x14ac:dyDescent="0.2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25">
      <c r="A8" s="2" t="s">
        <v>172</v>
      </c>
      <c r="B8" s="196"/>
      <c r="C8" s="196"/>
      <c r="D8" s="196"/>
      <c r="E8" s="197">
        <v>0</v>
      </c>
      <c r="F8" s="198"/>
      <c r="G8" s="197">
        <v>0</v>
      </c>
      <c r="H8" s="197">
        <v>0</v>
      </c>
      <c r="I8" s="197">
        <v>0</v>
      </c>
      <c r="J8" s="197">
        <v>0</v>
      </c>
      <c r="K8" s="197">
        <v>0</v>
      </c>
    </row>
    <row r="9" spans="1:11" x14ac:dyDescent="0.25">
      <c r="A9" s="73" t="s">
        <v>173</v>
      </c>
      <c r="B9" s="194"/>
      <c r="C9" s="194"/>
      <c r="D9" s="194"/>
      <c r="E9" s="199">
        <v>0</v>
      </c>
      <c r="F9" s="200"/>
      <c r="G9" s="199">
        <v>0</v>
      </c>
      <c r="H9" s="199">
        <v>0</v>
      </c>
      <c r="I9" s="199">
        <v>0</v>
      </c>
      <c r="J9" s="199">
        <v>0</v>
      </c>
      <c r="K9" s="199">
        <v>0</v>
      </c>
    </row>
    <row r="10" spans="1:11" x14ac:dyDescent="0.25">
      <c r="A10" s="73" t="s">
        <v>174</v>
      </c>
      <c r="B10" s="194"/>
      <c r="C10" s="194"/>
      <c r="D10" s="194"/>
      <c r="E10" s="199">
        <v>0</v>
      </c>
      <c r="F10" s="200"/>
      <c r="G10" s="199">
        <v>0</v>
      </c>
      <c r="H10" s="199">
        <v>0</v>
      </c>
      <c r="I10" s="199">
        <v>0</v>
      </c>
      <c r="J10" s="199">
        <v>0</v>
      </c>
      <c r="K10" s="199">
        <v>0</v>
      </c>
    </row>
    <row r="11" spans="1:11" x14ac:dyDescent="0.25">
      <c r="A11" s="73" t="s">
        <v>175</v>
      </c>
      <c r="B11" s="194"/>
      <c r="C11" s="194"/>
      <c r="D11" s="194"/>
      <c r="E11" s="199">
        <v>0</v>
      </c>
      <c r="F11" s="200"/>
      <c r="G11" s="199">
        <v>0</v>
      </c>
      <c r="H11" s="199">
        <v>0</v>
      </c>
      <c r="I11" s="199">
        <v>0</v>
      </c>
      <c r="J11" s="199">
        <v>0</v>
      </c>
      <c r="K11" s="199">
        <v>0</v>
      </c>
    </row>
    <row r="12" spans="1:11" x14ac:dyDescent="0.25">
      <c r="A12" s="73" t="s">
        <v>176</v>
      </c>
      <c r="B12" s="194"/>
      <c r="C12" s="194"/>
      <c r="D12" s="194"/>
      <c r="E12" s="199">
        <v>0</v>
      </c>
      <c r="F12" s="200"/>
      <c r="G12" s="199">
        <v>0</v>
      </c>
      <c r="H12" s="199">
        <v>0</v>
      </c>
      <c r="I12" s="199">
        <v>0</v>
      </c>
      <c r="J12" s="199">
        <v>0</v>
      </c>
      <c r="K12" s="199">
        <v>0</v>
      </c>
    </row>
    <row r="13" spans="1:11" x14ac:dyDescent="0.25">
      <c r="A13" s="109" t="s">
        <v>150</v>
      </c>
      <c r="B13" s="195"/>
      <c r="C13" s="195"/>
      <c r="D13" s="195"/>
      <c r="E13" s="201"/>
      <c r="F13" s="202"/>
      <c r="G13" s="201"/>
      <c r="H13" s="201"/>
      <c r="I13" s="201"/>
      <c r="J13" s="201"/>
      <c r="K13" s="201"/>
    </row>
    <row r="14" spans="1:11" x14ac:dyDescent="0.25">
      <c r="A14" s="2" t="s">
        <v>177</v>
      </c>
      <c r="B14" s="196"/>
      <c r="C14" s="196"/>
      <c r="D14" s="196"/>
      <c r="E14" s="197">
        <v>0</v>
      </c>
      <c r="F14" s="198"/>
      <c r="G14" s="197">
        <v>0</v>
      </c>
      <c r="H14" s="197">
        <v>0</v>
      </c>
      <c r="I14" s="197">
        <v>0</v>
      </c>
      <c r="J14" s="197">
        <v>0</v>
      </c>
      <c r="K14" s="197">
        <v>0</v>
      </c>
    </row>
    <row r="15" spans="1:11" x14ac:dyDescent="0.25">
      <c r="A15" s="73" t="s">
        <v>178</v>
      </c>
      <c r="B15" s="194"/>
      <c r="C15" s="194"/>
      <c r="D15" s="194"/>
      <c r="E15" s="199">
        <v>0</v>
      </c>
      <c r="F15" s="200"/>
      <c r="G15" s="199">
        <v>0</v>
      </c>
      <c r="H15" s="199">
        <v>0</v>
      </c>
      <c r="I15" s="199">
        <v>0</v>
      </c>
      <c r="J15" s="199">
        <v>0</v>
      </c>
      <c r="K15" s="199">
        <v>0</v>
      </c>
    </row>
    <row r="16" spans="1:11" x14ac:dyDescent="0.25">
      <c r="A16" s="73" t="s">
        <v>179</v>
      </c>
      <c r="B16" s="194"/>
      <c r="C16" s="194"/>
      <c r="D16" s="194"/>
      <c r="E16" s="199">
        <v>0</v>
      </c>
      <c r="F16" s="200"/>
      <c r="G16" s="199">
        <v>0</v>
      </c>
      <c r="H16" s="199">
        <v>0</v>
      </c>
      <c r="I16" s="199">
        <v>0</v>
      </c>
      <c r="J16" s="199">
        <v>0</v>
      </c>
      <c r="K16" s="199">
        <v>0</v>
      </c>
    </row>
    <row r="17" spans="1:11" x14ac:dyDescent="0.25">
      <c r="A17" s="73" t="s">
        <v>180</v>
      </c>
      <c r="B17" s="194"/>
      <c r="C17" s="194"/>
      <c r="D17" s="194"/>
      <c r="E17" s="199">
        <v>0</v>
      </c>
      <c r="F17" s="200"/>
      <c r="G17" s="199">
        <v>0</v>
      </c>
      <c r="H17" s="199">
        <v>0</v>
      </c>
      <c r="I17" s="199">
        <v>0</v>
      </c>
      <c r="J17" s="199">
        <v>0</v>
      </c>
      <c r="K17" s="199">
        <v>0</v>
      </c>
    </row>
    <row r="18" spans="1:11" x14ac:dyDescent="0.25">
      <c r="A18" s="73" t="s">
        <v>181</v>
      </c>
      <c r="B18" s="194"/>
      <c r="C18" s="194"/>
      <c r="D18" s="194"/>
      <c r="E18" s="199">
        <v>0</v>
      </c>
      <c r="F18" s="200"/>
      <c r="G18" s="199">
        <v>0</v>
      </c>
      <c r="H18" s="199">
        <v>0</v>
      </c>
      <c r="I18" s="199">
        <v>0</v>
      </c>
      <c r="J18" s="199">
        <v>0</v>
      </c>
      <c r="K18" s="199">
        <v>0</v>
      </c>
    </row>
    <row r="19" spans="1:11" x14ac:dyDescent="0.25">
      <c r="A19" s="109" t="s">
        <v>150</v>
      </c>
      <c r="B19" s="195"/>
      <c r="C19" s="195"/>
      <c r="D19" s="195"/>
      <c r="E19" s="201"/>
      <c r="F19" s="202"/>
      <c r="G19" s="201"/>
      <c r="H19" s="201"/>
      <c r="I19" s="201"/>
      <c r="J19" s="201"/>
      <c r="K19" s="201"/>
    </row>
    <row r="20" spans="1:11" x14ac:dyDescent="0.25">
      <c r="A20" s="2" t="s">
        <v>182</v>
      </c>
      <c r="B20" s="196"/>
      <c r="C20" s="196"/>
      <c r="D20" s="196"/>
      <c r="E20" s="197">
        <v>0</v>
      </c>
      <c r="F20" s="198"/>
      <c r="G20" s="197">
        <v>0</v>
      </c>
      <c r="H20" s="197">
        <v>0</v>
      </c>
      <c r="I20" s="197">
        <v>0</v>
      </c>
      <c r="J20" s="197">
        <v>0</v>
      </c>
      <c r="K20" s="197">
        <v>0</v>
      </c>
    </row>
    <row r="21" spans="1:11" x14ac:dyDescent="0.25">
      <c r="A21" s="39"/>
      <c r="B21" s="38"/>
      <c r="C21" s="38"/>
      <c r="D21" s="38"/>
      <c r="E21" s="38"/>
      <c r="F21" s="38"/>
      <c r="G21" s="140"/>
      <c r="H21" s="140"/>
      <c r="I21" s="140"/>
      <c r="J21" s="140"/>
      <c r="K21" s="140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zoomScale="74" zoomScaleNormal="75" workbookViewId="0">
      <selection activeCell="G15" sqref="G15"/>
    </sheetView>
  </sheetViews>
  <sheetFormatPr baseColWidth="10" defaultColWidth="11" defaultRowHeight="15" x14ac:dyDescent="0.25"/>
  <cols>
    <col min="1" max="1" width="106.85546875" customWidth="1"/>
    <col min="2" max="2" width="28.7109375" customWidth="1"/>
    <col min="3" max="4" width="22.5703125" bestFit="1" customWidth="1"/>
    <col min="5" max="5" width="3.42578125" customWidth="1"/>
  </cols>
  <sheetData>
    <row r="1" spans="1:4" ht="41.1" customHeight="1" x14ac:dyDescent="0.25">
      <c r="A1" s="279" t="s">
        <v>183</v>
      </c>
      <c r="B1" s="280"/>
      <c r="C1" s="280"/>
      <c r="D1" s="281"/>
    </row>
    <row r="2" spans="1:4" x14ac:dyDescent="0.25">
      <c r="A2" s="79" t="str">
        <f>'Formato 1'!A2</f>
        <v>MUNICIPIO DE TARIMORO</v>
      </c>
      <c r="B2" s="80"/>
      <c r="C2" s="80"/>
      <c r="D2" s="81"/>
    </row>
    <row r="3" spans="1:4" x14ac:dyDescent="0.25">
      <c r="A3" s="82" t="s">
        <v>184</v>
      </c>
      <c r="B3" s="83"/>
      <c r="C3" s="83"/>
      <c r="D3" s="84"/>
    </row>
    <row r="4" spans="1:4" x14ac:dyDescent="0.25">
      <c r="A4" s="82" t="str">
        <f>'Formato 3'!A4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 de Enero al 31  de diciembrede 2025 (b)</v>
      </c>
      <c r="B4" s="83"/>
      <c r="C4" s="83"/>
      <c r="D4" s="84"/>
    </row>
    <row r="5" spans="1:4" x14ac:dyDescent="0.25">
      <c r="A5" s="85" t="s">
        <v>2</v>
      </c>
      <c r="B5" s="86"/>
      <c r="C5" s="86"/>
      <c r="D5" s="87"/>
    </row>
    <row r="6" spans="1:4" ht="15" customHeight="1" x14ac:dyDescent="0.25"/>
    <row r="7" spans="1:4" ht="30" x14ac:dyDescent="0.25">
      <c r="A7" s="136" t="s">
        <v>4</v>
      </c>
      <c r="B7" s="6" t="s">
        <v>185</v>
      </c>
      <c r="C7" s="6" t="s">
        <v>186</v>
      </c>
      <c r="D7" s="6" t="s">
        <v>187</v>
      </c>
    </row>
    <row r="8" spans="1:4" x14ac:dyDescent="0.25">
      <c r="A8" s="3" t="s">
        <v>188</v>
      </c>
      <c r="B8" s="204">
        <v>246126365.66999999</v>
      </c>
      <c r="C8" s="269">
        <f>SUM(C9:C11)</f>
        <v>199384372.13</v>
      </c>
      <c r="D8" s="269">
        <f>SUM(D9:D11)</f>
        <v>199198462.02000001</v>
      </c>
    </row>
    <row r="9" spans="1:4" x14ac:dyDescent="0.25">
      <c r="A9" s="131" t="s">
        <v>189</v>
      </c>
      <c r="B9" s="209">
        <v>180759617.66999999</v>
      </c>
      <c r="C9" s="270">
        <v>142939212.41999999</v>
      </c>
      <c r="D9" s="270">
        <v>142753302.31</v>
      </c>
    </row>
    <row r="10" spans="1:4" x14ac:dyDescent="0.25">
      <c r="A10" s="131" t="s">
        <v>190</v>
      </c>
      <c r="B10" s="209">
        <v>65366748</v>
      </c>
      <c r="C10" s="270">
        <v>56445159.710000001</v>
      </c>
      <c r="D10" s="270">
        <v>56445159.710000001</v>
      </c>
    </row>
    <row r="11" spans="1:4" x14ac:dyDescent="0.25">
      <c r="A11" s="131" t="s">
        <v>191</v>
      </c>
      <c r="B11" s="205">
        <v>0</v>
      </c>
      <c r="C11" s="271">
        <f>C44</f>
        <v>0</v>
      </c>
      <c r="D11" s="271">
        <f>D44</f>
        <v>0</v>
      </c>
    </row>
    <row r="12" spans="1:4" x14ac:dyDescent="0.25">
      <c r="A12" s="35"/>
      <c r="B12" s="206"/>
      <c r="C12" s="272"/>
      <c r="D12" s="272"/>
    </row>
    <row r="13" spans="1:4" x14ac:dyDescent="0.25">
      <c r="A13" s="129" t="s">
        <v>192</v>
      </c>
      <c r="B13" s="204">
        <v>246126365.66999999</v>
      </c>
      <c r="C13" s="269">
        <f t="shared" ref="C13:D13" si="0">SUM(C14:C15)</f>
        <v>196478561.91999999</v>
      </c>
      <c r="D13" s="269">
        <f t="shared" si="0"/>
        <v>193909554.27000001</v>
      </c>
    </row>
    <row r="14" spans="1:4" x14ac:dyDescent="0.25">
      <c r="A14" s="131" t="s">
        <v>193</v>
      </c>
      <c r="B14" s="209">
        <v>180759617.66999999</v>
      </c>
      <c r="C14" s="270">
        <v>136758186.31999999</v>
      </c>
      <c r="D14" s="270">
        <v>134254972.21000001</v>
      </c>
    </row>
    <row r="15" spans="1:4" x14ac:dyDescent="0.25">
      <c r="A15" s="131" t="s">
        <v>194</v>
      </c>
      <c r="B15" s="209">
        <v>65366748</v>
      </c>
      <c r="C15" s="270">
        <v>59720375.600000001</v>
      </c>
      <c r="D15" s="270">
        <v>59654582.060000002</v>
      </c>
    </row>
    <row r="16" spans="1:4" x14ac:dyDescent="0.25">
      <c r="A16" s="35"/>
      <c r="B16" s="206"/>
      <c r="C16" s="272"/>
      <c r="D16" s="272"/>
    </row>
    <row r="17" spans="1:4" x14ac:dyDescent="0.25">
      <c r="A17" s="3" t="s">
        <v>195</v>
      </c>
      <c r="B17" s="207">
        <v>0</v>
      </c>
      <c r="C17" s="269">
        <f>C18+C19</f>
        <v>12930923.940000001</v>
      </c>
      <c r="D17" s="269">
        <f>D18+D19</f>
        <v>12725753.59</v>
      </c>
    </row>
    <row r="18" spans="1:4" x14ac:dyDescent="0.25">
      <c r="A18" s="41" t="s">
        <v>196</v>
      </c>
      <c r="B18" s="208">
        <v>0</v>
      </c>
      <c r="C18" s="270">
        <v>11728237.300000001</v>
      </c>
      <c r="D18" s="270">
        <v>11523066.949999999</v>
      </c>
    </row>
    <row r="19" spans="1:4" x14ac:dyDescent="0.25">
      <c r="A19" s="41" t="s">
        <v>197</v>
      </c>
      <c r="B19" s="208">
        <v>0</v>
      </c>
      <c r="C19" s="270">
        <v>1202686.6399999999</v>
      </c>
      <c r="D19" s="270">
        <v>1202686.6399999999</v>
      </c>
    </row>
    <row r="20" spans="1:4" x14ac:dyDescent="0.25">
      <c r="A20" s="35"/>
      <c r="B20" s="206"/>
      <c r="C20" s="272"/>
      <c r="D20" s="272"/>
    </row>
    <row r="21" spans="1:4" x14ac:dyDescent="0.25">
      <c r="A21" s="3" t="s">
        <v>198</v>
      </c>
      <c r="B21" s="204">
        <v>0</v>
      </c>
      <c r="C21" s="269">
        <f>C8-C13+C17</f>
        <v>15836734.15000001</v>
      </c>
      <c r="D21" s="269">
        <f>D8-D13+D17</f>
        <v>18014661.34</v>
      </c>
    </row>
    <row r="22" spans="1:4" x14ac:dyDescent="0.25">
      <c r="A22" s="3"/>
      <c r="B22" s="206"/>
      <c r="C22" s="272"/>
      <c r="D22" s="272"/>
    </row>
    <row r="23" spans="1:4" x14ac:dyDescent="0.25">
      <c r="A23" s="3" t="s">
        <v>199</v>
      </c>
      <c r="B23" s="204">
        <v>0</v>
      </c>
      <c r="C23" s="269">
        <f>C21-C11</f>
        <v>15836734.15000001</v>
      </c>
      <c r="D23" s="269">
        <f>D21-D11</f>
        <v>18014661.34</v>
      </c>
    </row>
    <row r="24" spans="1:4" x14ac:dyDescent="0.25">
      <c r="A24" s="3"/>
      <c r="B24" s="210"/>
      <c r="C24" s="273"/>
      <c r="D24" s="273"/>
    </row>
    <row r="25" spans="1:4" x14ac:dyDescent="0.25">
      <c r="A25" s="14" t="s">
        <v>200</v>
      </c>
      <c r="B25" s="204">
        <v>0</v>
      </c>
      <c r="C25" s="269">
        <f>C23-C17</f>
        <v>2905810.2100000083</v>
      </c>
      <c r="D25" s="269">
        <f>D23-D17</f>
        <v>5288907.75</v>
      </c>
    </row>
    <row r="26" spans="1:4" x14ac:dyDescent="0.25">
      <c r="A26" s="15"/>
      <c r="B26" s="203"/>
      <c r="C26" s="203"/>
      <c r="D26" s="203"/>
    </row>
    <row r="27" spans="1:4" x14ac:dyDescent="0.25">
      <c r="A27" s="44"/>
      <c r="B27" s="143"/>
      <c r="C27" s="143"/>
      <c r="D27" s="143"/>
    </row>
    <row r="28" spans="1:4" x14ac:dyDescent="0.25">
      <c r="A28" s="12" t="s">
        <v>201</v>
      </c>
      <c r="B28" s="144" t="s">
        <v>202</v>
      </c>
      <c r="C28" s="144" t="s">
        <v>186</v>
      </c>
      <c r="D28" s="144" t="s">
        <v>203</v>
      </c>
    </row>
    <row r="29" spans="1:4" x14ac:dyDescent="0.25">
      <c r="A29" s="3" t="s">
        <v>204</v>
      </c>
      <c r="B29" s="211">
        <v>0</v>
      </c>
      <c r="C29" s="211">
        <v>102480</v>
      </c>
      <c r="D29" s="211">
        <v>102480</v>
      </c>
    </row>
    <row r="30" spans="1:4" x14ac:dyDescent="0.25">
      <c r="A30" s="41" t="s">
        <v>205</v>
      </c>
      <c r="B30" s="213">
        <v>0</v>
      </c>
      <c r="C30" s="213">
        <v>102480</v>
      </c>
      <c r="D30" s="213">
        <v>102480</v>
      </c>
    </row>
    <row r="31" spans="1:4" x14ac:dyDescent="0.25">
      <c r="A31" s="41" t="s">
        <v>206</v>
      </c>
      <c r="B31" s="213">
        <v>0</v>
      </c>
      <c r="C31" s="213">
        <v>0</v>
      </c>
      <c r="D31" s="213">
        <v>0</v>
      </c>
    </row>
    <row r="32" spans="1:4" x14ac:dyDescent="0.25">
      <c r="A32" s="34"/>
      <c r="B32" s="212"/>
      <c r="C32" s="212"/>
      <c r="D32" s="212"/>
    </row>
    <row r="33" spans="1:4" ht="14.45" customHeight="1" x14ac:dyDescent="0.25">
      <c r="A33" s="3" t="s">
        <v>207</v>
      </c>
      <c r="B33" s="211">
        <v>0</v>
      </c>
      <c r="C33" s="211">
        <v>3008290</v>
      </c>
      <c r="D33" s="211">
        <v>5391388</v>
      </c>
    </row>
    <row r="34" spans="1:4" ht="14.45" customHeight="1" x14ac:dyDescent="0.25">
      <c r="A34" s="148"/>
      <c r="B34" s="145"/>
      <c r="C34" s="145"/>
      <c r="D34" s="145"/>
    </row>
    <row r="35" spans="1:4" ht="42" customHeight="1" x14ac:dyDescent="0.25">
      <c r="A35" s="149"/>
      <c r="B35" s="143"/>
      <c r="C35" s="143"/>
      <c r="D35" s="143"/>
    </row>
    <row r="36" spans="1:4" ht="31.5" customHeight="1" x14ac:dyDescent="0.25">
      <c r="A36" s="12" t="s">
        <v>201</v>
      </c>
      <c r="B36" s="6" t="s">
        <v>208</v>
      </c>
      <c r="C36" s="6" t="s">
        <v>186</v>
      </c>
      <c r="D36" s="6" t="s">
        <v>187</v>
      </c>
    </row>
    <row r="37" spans="1:4" ht="14.45" customHeight="1" x14ac:dyDescent="0.25">
      <c r="A37" s="3" t="s">
        <v>209</v>
      </c>
      <c r="B37" s="211">
        <v>0</v>
      </c>
      <c r="C37" s="211">
        <v>4000000</v>
      </c>
      <c r="D37" s="211">
        <v>4000000</v>
      </c>
    </row>
    <row r="38" spans="1:4" x14ac:dyDescent="0.25">
      <c r="A38" s="41" t="s">
        <v>210</v>
      </c>
      <c r="B38" s="213">
        <v>0</v>
      </c>
      <c r="C38" s="213">
        <v>4000000</v>
      </c>
      <c r="D38" s="213">
        <v>4000000</v>
      </c>
    </row>
    <row r="39" spans="1:4" x14ac:dyDescent="0.25">
      <c r="A39" s="41" t="s">
        <v>211</v>
      </c>
      <c r="B39" s="213">
        <v>0</v>
      </c>
      <c r="C39" s="213">
        <v>0</v>
      </c>
      <c r="D39" s="213">
        <v>0</v>
      </c>
    </row>
    <row r="40" spans="1:4" x14ac:dyDescent="0.25">
      <c r="A40" s="129" t="s">
        <v>212</v>
      </c>
      <c r="B40" s="211">
        <v>0</v>
      </c>
      <c r="C40" s="211">
        <v>4000000</v>
      </c>
      <c r="D40" s="211">
        <v>4000000</v>
      </c>
    </row>
    <row r="41" spans="1:4" x14ac:dyDescent="0.25">
      <c r="A41" s="41" t="s">
        <v>213</v>
      </c>
      <c r="B41" s="213">
        <v>0</v>
      </c>
      <c r="C41" s="213">
        <v>4000000</v>
      </c>
      <c r="D41" s="213">
        <v>4000000</v>
      </c>
    </row>
    <row r="42" spans="1:4" x14ac:dyDescent="0.25">
      <c r="A42" s="41" t="s">
        <v>214</v>
      </c>
      <c r="B42" s="213">
        <v>0</v>
      </c>
      <c r="C42" s="213">
        <v>0</v>
      </c>
      <c r="D42" s="213">
        <v>0</v>
      </c>
    </row>
    <row r="43" spans="1:4" x14ac:dyDescent="0.25">
      <c r="A43" s="34"/>
      <c r="B43" s="212"/>
      <c r="C43" s="212"/>
      <c r="D43" s="212"/>
    </row>
    <row r="44" spans="1:4" x14ac:dyDescent="0.25">
      <c r="A44" s="3" t="s">
        <v>215</v>
      </c>
      <c r="B44" s="211">
        <v>0</v>
      </c>
      <c r="C44" s="211">
        <v>0</v>
      </c>
      <c r="D44" s="211">
        <v>0</v>
      </c>
    </row>
    <row r="45" spans="1:4" x14ac:dyDescent="0.25">
      <c r="A45" s="16"/>
      <c r="B45" s="214"/>
      <c r="C45" s="214"/>
      <c r="D45" s="214"/>
    </row>
    <row r="46" spans="1:4" x14ac:dyDescent="0.25">
      <c r="B46" s="143"/>
      <c r="C46" s="143"/>
      <c r="D46" s="143"/>
    </row>
    <row r="47" spans="1:4" ht="30" x14ac:dyDescent="0.25">
      <c r="A47" s="12" t="s">
        <v>201</v>
      </c>
      <c r="B47" s="144" t="s">
        <v>208</v>
      </c>
      <c r="C47" s="144" t="s">
        <v>186</v>
      </c>
      <c r="D47" s="144" t="s">
        <v>187</v>
      </c>
    </row>
    <row r="48" spans="1:4" x14ac:dyDescent="0.25">
      <c r="A48" s="71" t="s">
        <v>216</v>
      </c>
      <c r="B48" s="217">
        <v>180759617.66999999</v>
      </c>
      <c r="C48" s="217">
        <v>142939212.41999999</v>
      </c>
      <c r="D48" s="217">
        <v>142753302.31</v>
      </c>
    </row>
    <row r="49" spans="1:4" x14ac:dyDescent="0.25">
      <c r="A49" s="17" t="s">
        <v>217</v>
      </c>
      <c r="B49" s="211">
        <v>0</v>
      </c>
      <c r="C49" s="211">
        <v>0</v>
      </c>
      <c r="D49" s="211">
        <v>0</v>
      </c>
    </row>
    <row r="50" spans="1:4" x14ac:dyDescent="0.25">
      <c r="A50" s="72" t="s">
        <v>210</v>
      </c>
      <c r="B50" s="213">
        <v>0</v>
      </c>
      <c r="C50" s="213">
        <v>4000000</v>
      </c>
      <c r="D50" s="213">
        <v>4000000</v>
      </c>
    </row>
    <row r="51" spans="1:4" x14ac:dyDescent="0.25">
      <c r="A51" s="72" t="s">
        <v>213</v>
      </c>
      <c r="B51" s="213">
        <v>0</v>
      </c>
      <c r="C51" s="213">
        <v>4000000</v>
      </c>
      <c r="D51" s="213">
        <v>4000000</v>
      </c>
    </row>
    <row r="52" spans="1:4" x14ac:dyDescent="0.25">
      <c r="A52" s="34"/>
      <c r="B52" s="212"/>
      <c r="C52" s="212"/>
      <c r="D52" s="212"/>
    </row>
    <row r="53" spans="1:4" x14ac:dyDescent="0.25">
      <c r="A53" s="41" t="s">
        <v>193</v>
      </c>
      <c r="B53" s="213">
        <v>180759617.66999999</v>
      </c>
      <c r="C53" s="213">
        <v>136758186.31999999</v>
      </c>
      <c r="D53" s="213">
        <v>134254972.21000001</v>
      </c>
    </row>
    <row r="54" spans="1:4" x14ac:dyDescent="0.25">
      <c r="A54" s="34"/>
      <c r="B54" s="212"/>
      <c r="C54" s="212"/>
      <c r="D54" s="212"/>
    </row>
    <row r="55" spans="1:4" x14ac:dyDescent="0.25">
      <c r="A55" s="41" t="s">
        <v>196</v>
      </c>
      <c r="B55" s="215"/>
      <c r="C55" s="213">
        <v>11728237.300000001</v>
      </c>
      <c r="D55" s="213">
        <v>11523066.949999999</v>
      </c>
    </row>
    <row r="56" spans="1:4" x14ac:dyDescent="0.25">
      <c r="A56" s="34"/>
      <c r="B56" s="212"/>
      <c r="C56" s="212"/>
      <c r="D56" s="212"/>
    </row>
    <row r="57" spans="1:4" x14ac:dyDescent="0.25">
      <c r="A57" s="14" t="s">
        <v>218</v>
      </c>
      <c r="B57" s="211">
        <v>0</v>
      </c>
      <c r="C57" s="211">
        <v>17909263.399999995</v>
      </c>
      <c r="D57" s="211">
        <v>20021397.049999993</v>
      </c>
    </row>
    <row r="58" spans="1:4" x14ac:dyDescent="0.25">
      <c r="A58" s="18"/>
      <c r="B58" s="216"/>
      <c r="C58" s="216"/>
      <c r="D58" s="216"/>
    </row>
    <row r="59" spans="1:4" x14ac:dyDescent="0.25">
      <c r="A59" s="14" t="s">
        <v>219</v>
      </c>
      <c r="B59" s="211">
        <v>0</v>
      </c>
      <c r="C59" s="211">
        <v>17909263.399999995</v>
      </c>
      <c r="D59" s="211">
        <v>20021397.049999993</v>
      </c>
    </row>
    <row r="60" spans="1:4" x14ac:dyDescent="0.25">
      <c r="A60" s="39"/>
      <c r="B60" s="214"/>
      <c r="C60" s="214"/>
      <c r="D60" s="214"/>
    </row>
    <row r="61" spans="1:4" x14ac:dyDescent="0.25">
      <c r="B61" s="146"/>
      <c r="C61" s="146"/>
      <c r="D61" s="146"/>
    </row>
    <row r="62" spans="1:4" ht="30" x14ac:dyDescent="0.25">
      <c r="A62" s="12" t="s">
        <v>201</v>
      </c>
      <c r="B62" s="144" t="s">
        <v>208</v>
      </c>
      <c r="C62" s="144" t="s">
        <v>186</v>
      </c>
      <c r="D62" s="144" t="s">
        <v>187</v>
      </c>
    </row>
    <row r="63" spans="1:4" x14ac:dyDescent="0.25">
      <c r="A63" s="151" t="s">
        <v>190</v>
      </c>
      <c r="B63" s="220">
        <v>65366748</v>
      </c>
      <c r="C63" s="220">
        <v>56445159.710000001</v>
      </c>
      <c r="D63" s="220">
        <v>56445159.710000001</v>
      </c>
    </row>
    <row r="64" spans="1:4" ht="30" customHeight="1" x14ac:dyDescent="0.25">
      <c r="A64" s="152" t="s">
        <v>220</v>
      </c>
      <c r="B64" s="204">
        <v>0</v>
      </c>
      <c r="C64" s="204">
        <v>0</v>
      </c>
      <c r="D64" s="204">
        <v>0</v>
      </c>
    </row>
    <row r="65" spans="1:4" x14ac:dyDescent="0.25">
      <c r="A65" s="153" t="s">
        <v>211</v>
      </c>
      <c r="B65" s="209">
        <v>0</v>
      </c>
      <c r="C65" s="209">
        <v>0</v>
      </c>
      <c r="D65" s="209">
        <v>0</v>
      </c>
    </row>
    <row r="66" spans="1:4" x14ac:dyDescent="0.25">
      <c r="A66" s="153" t="s">
        <v>214</v>
      </c>
      <c r="B66" s="209">
        <v>0</v>
      </c>
      <c r="C66" s="209">
        <v>0</v>
      </c>
      <c r="D66" s="209">
        <v>0</v>
      </c>
    </row>
    <row r="67" spans="1:4" x14ac:dyDescent="0.25">
      <c r="A67" s="154"/>
      <c r="B67" s="206"/>
      <c r="C67" s="206"/>
      <c r="D67" s="206"/>
    </row>
    <row r="68" spans="1:4" x14ac:dyDescent="0.25">
      <c r="A68" s="155" t="s">
        <v>221</v>
      </c>
      <c r="B68" s="209">
        <v>65366748</v>
      </c>
      <c r="C68" s="209">
        <v>59720375.600000001</v>
      </c>
      <c r="D68" s="209">
        <v>59654582.060000002</v>
      </c>
    </row>
    <row r="69" spans="1:4" x14ac:dyDescent="0.25">
      <c r="A69" s="154"/>
      <c r="B69" s="206"/>
      <c r="C69" s="206"/>
      <c r="D69" s="206"/>
    </row>
    <row r="70" spans="1:4" x14ac:dyDescent="0.25">
      <c r="A70" s="155" t="s">
        <v>197</v>
      </c>
      <c r="B70" s="219">
        <v>0</v>
      </c>
      <c r="C70" s="209">
        <v>1202686.6399999999</v>
      </c>
      <c r="D70" s="209">
        <v>1202686.6399999999</v>
      </c>
    </row>
    <row r="71" spans="1:4" x14ac:dyDescent="0.25">
      <c r="A71" s="154"/>
      <c r="B71" s="206"/>
      <c r="C71" s="206"/>
      <c r="D71" s="206"/>
    </row>
    <row r="72" spans="1:4" x14ac:dyDescent="0.25">
      <c r="A72" s="150" t="s">
        <v>222</v>
      </c>
      <c r="B72" s="204">
        <v>0</v>
      </c>
      <c r="C72" s="204">
        <v>-2072529.2500000007</v>
      </c>
      <c r="D72" s="204">
        <v>-2006735.7100000016</v>
      </c>
    </row>
    <row r="73" spans="1:4" x14ac:dyDescent="0.25">
      <c r="A73" s="154"/>
      <c r="B73" s="206"/>
      <c r="C73" s="206"/>
      <c r="D73" s="206"/>
    </row>
    <row r="74" spans="1:4" x14ac:dyDescent="0.25">
      <c r="A74" s="150" t="s">
        <v>223</v>
      </c>
      <c r="B74" s="204">
        <v>0</v>
      </c>
      <c r="C74" s="204">
        <v>-2072529.2500000007</v>
      </c>
      <c r="D74" s="204">
        <v>-2006735.7100000016</v>
      </c>
    </row>
    <row r="75" spans="1:4" x14ac:dyDescent="0.25">
      <c r="A75" s="156"/>
      <c r="B75" s="218"/>
      <c r="C75" s="218"/>
      <c r="D75" s="218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118"/>
  <sheetViews>
    <sheetView showGridLines="0" zoomScale="75" zoomScaleNormal="75" workbookViewId="0">
      <pane xSplit="1" ySplit="7" topLeftCell="B69" activePane="bottomRight" state="frozen"/>
      <selection pane="topRight" activeCell="B1" sqref="B1"/>
      <selection pane="bottomLeft" activeCell="A8" sqref="A8"/>
      <selection pane="bottomRight" activeCell="G42" sqref="G42:G76"/>
    </sheetView>
  </sheetViews>
  <sheetFormatPr baseColWidth="10" defaultColWidth="11" defaultRowHeight="15" x14ac:dyDescent="0.25"/>
  <cols>
    <col min="1" max="1" width="87" bestFit="1" customWidth="1"/>
    <col min="2" max="2" width="22.42578125" bestFit="1" customWidth="1"/>
    <col min="3" max="3" width="20.5703125" bestFit="1" customWidth="1"/>
    <col min="4" max="4" width="22.42578125" bestFit="1" customWidth="1"/>
    <col min="5" max="5" width="21.85546875" bestFit="1" customWidth="1"/>
    <col min="6" max="6" width="22.42578125" bestFit="1" customWidth="1"/>
    <col min="7" max="7" width="21.42578125" bestFit="1" customWidth="1"/>
    <col min="8" max="8" width="11" customWidth="1"/>
  </cols>
  <sheetData>
    <row r="1" spans="1:7" ht="41.1" customHeight="1" x14ac:dyDescent="0.25">
      <c r="A1" s="286" t="s">
        <v>224</v>
      </c>
      <c r="B1" s="286"/>
      <c r="C1" s="286"/>
      <c r="D1" s="286"/>
      <c r="E1" s="286"/>
      <c r="F1" s="286"/>
      <c r="G1" s="286"/>
    </row>
    <row r="2" spans="1:7" x14ac:dyDescent="0.25">
      <c r="A2" s="287" t="s">
        <v>641</v>
      </c>
      <c r="B2" s="288"/>
      <c r="C2" s="288"/>
      <c r="D2" s="288"/>
      <c r="E2" s="288"/>
      <c r="F2" s="288"/>
      <c r="G2" s="289"/>
    </row>
    <row r="3" spans="1:7" x14ac:dyDescent="0.25">
      <c r="A3" s="290" t="s">
        <v>225</v>
      </c>
      <c r="B3" s="291"/>
      <c r="C3" s="291"/>
      <c r="D3" s="291"/>
      <c r="E3" s="291"/>
      <c r="F3" s="291"/>
      <c r="G3" s="292"/>
    </row>
    <row r="4" spans="1:7" x14ac:dyDescent="0.25">
      <c r="A4" s="290" t="s">
        <v>649</v>
      </c>
      <c r="B4" s="291"/>
      <c r="C4" s="291"/>
      <c r="D4" s="291"/>
      <c r="E4" s="291"/>
      <c r="F4" s="291"/>
      <c r="G4" s="292"/>
    </row>
    <row r="5" spans="1:7" x14ac:dyDescent="0.25">
      <c r="A5" s="293" t="s">
        <v>2</v>
      </c>
      <c r="B5" s="294"/>
      <c r="C5" s="294"/>
      <c r="D5" s="294"/>
      <c r="E5" s="294"/>
      <c r="F5" s="294"/>
      <c r="G5" s="295"/>
    </row>
    <row r="6" spans="1:7" x14ac:dyDescent="0.25">
      <c r="A6" s="283" t="s">
        <v>622</v>
      </c>
      <c r="B6" s="285" t="s">
        <v>226</v>
      </c>
      <c r="C6" s="285"/>
      <c r="D6" s="285"/>
      <c r="E6" s="285"/>
      <c r="F6" s="285"/>
      <c r="G6" s="285" t="s">
        <v>227</v>
      </c>
    </row>
    <row r="7" spans="1:7" ht="30" x14ac:dyDescent="0.25">
      <c r="A7" s="284"/>
      <c r="B7" s="19" t="s">
        <v>228</v>
      </c>
      <c r="C7" s="6" t="s">
        <v>229</v>
      </c>
      <c r="D7" s="19" t="s">
        <v>230</v>
      </c>
      <c r="E7" s="19" t="s">
        <v>186</v>
      </c>
      <c r="F7" s="19" t="s">
        <v>231</v>
      </c>
      <c r="G7" s="285"/>
    </row>
    <row r="8" spans="1:7" x14ac:dyDescent="0.25">
      <c r="A8" s="20" t="s">
        <v>232</v>
      </c>
      <c r="B8" s="252"/>
      <c r="C8" s="252"/>
      <c r="D8" s="252"/>
      <c r="E8" s="252"/>
      <c r="F8" s="252"/>
      <c r="G8" s="252"/>
    </row>
    <row r="9" spans="1:7" x14ac:dyDescent="0.25">
      <c r="A9" s="160" t="s">
        <v>233</v>
      </c>
      <c r="B9" s="257">
        <v>13748077.199999999</v>
      </c>
      <c r="C9" s="257">
        <v>0</v>
      </c>
      <c r="D9" s="253">
        <v>13748077.199999999</v>
      </c>
      <c r="E9" s="257">
        <v>12071810.810000001</v>
      </c>
      <c r="F9" s="257">
        <v>12071810.84</v>
      </c>
      <c r="G9" s="253">
        <v>-1676266.3599999994</v>
      </c>
    </row>
    <row r="10" spans="1:7" x14ac:dyDescent="0.25">
      <c r="A10" s="160" t="s">
        <v>234</v>
      </c>
      <c r="B10" s="257">
        <v>0</v>
      </c>
      <c r="C10" s="257">
        <v>0</v>
      </c>
      <c r="D10" s="253">
        <v>0</v>
      </c>
      <c r="E10" s="257">
        <v>0</v>
      </c>
      <c r="F10" s="257">
        <v>0</v>
      </c>
      <c r="G10" s="253">
        <v>0</v>
      </c>
    </row>
    <row r="11" spans="1:7" x14ac:dyDescent="0.25">
      <c r="A11" s="160" t="s">
        <v>235</v>
      </c>
      <c r="B11" s="257">
        <v>1976000</v>
      </c>
      <c r="C11" s="257">
        <v>0</v>
      </c>
      <c r="D11" s="253">
        <v>1976000</v>
      </c>
      <c r="E11" s="257">
        <v>0</v>
      </c>
      <c r="F11" s="257">
        <v>0</v>
      </c>
      <c r="G11" s="253">
        <v>-1976000</v>
      </c>
    </row>
    <row r="12" spans="1:7" x14ac:dyDescent="0.25">
      <c r="A12" s="160" t="s">
        <v>236</v>
      </c>
      <c r="B12" s="257">
        <v>8892083.1999999993</v>
      </c>
      <c r="C12" s="257">
        <v>0</v>
      </c>
      <c r="D12" s="253">
        <v>8892083.1999999993</v>
      </c>
      <c r="E12" s="257">
        <v>6692096.3499999996</v>
      </c>
      <c r="F12" s="257">
        <v>6506186.1699999999</v>
      </c>
      <c r="G12" s="253">
        <v>-2385897.0299999993</v>
      </c>
    </row>
    <row r="13" spans="1:7" x14ac:dyDescent="0.25">
      <c r="A13" s="160" t="s">
        <v>237</v>
      </c>
      <c r="B13" s="257">
        <v>4701060</v>
      </c>
      <c r="C13" s="257">
        <v>0</v>
      </c>
      <c r="D13" s="253">
        <v>4701060</v>
      </c>
      <c r="E13" s="257">
        <v>177688.58</v>
      </c>
      <c r="F13" s="257">
        <v>177688.64</v>
      </c>
      <c r="G13" s="253">
        <v>-4523371.3600000003</v>
      </c>
    </row>
    <row r="14" spans="1:7" x14ac:dyDescent="0.25">
      <c r="A14" s="160" t="s">
        <v>238</v>
      </c>
      <c r="B14" s="257">
        <v>2802540</v>
      </c>
      <c r="C14" s="257">
        <v>0</v>
      </c>
      <c r="D14" s="253">
        <v>2802540</v>
      </c>
      <c r="E14" s="257">
        <v>277981.36</v>
      </c>
      <c r="F14" s="257">
        <v>277981.34000000003</v>
      </c>
      <c r="G14" s="253">
        <v>-2524558.66</v>
      </c>
    </row>
    <row r="15" spans="1:7" x14ac:dyDescent="0.25">
      <c r="A15" s="160" t="s">
        <v>239</v>
      </c>
      <c r="B15" s="257">
        <v>0</v>
      </c>
      <c r="C15" s="257">
        <v>0</v>
      </c>
      <c r="D15" s="253">
        <v>0</v>
      </c>
      <c r="E15" s="257">
        <v>0</v>
      </c>
      <c r="F15" s="257">
        <v>0</v>
      </c>
      <c r="G15" s="253">
        <v>0</v>
      </c>
    </row>
    <row r="16" spans="1:7" x14ac:dyDescent="0.25">
      <c r="A16" s="158" t="s">
        <v>240</v>
      </c>
      <c r="B16" s="253">
        <v>113741613.02999999</v>
      </c>
      <c r="C16" s="253">
        <v>0</v>
      </c>
      <c r="D16" s="253">
        <v>113741613.02999999</v>
      </c>
      <c r="E16" s="253">
        <v>105059988.75000001</v>
      </c>
      <c r="F16" s="253">
        <v>105059988.75000001</v>
      </c>
      <c r="G16" s="253">
        <v>-8681624.2799999714</v>
      </c>
    </row>
    <row r="17" spans="1:7" x14ac:dyDescent="0.25">
      <c r="A17" s="162" t="s">
        <v>241</v>
      </c>
      <c r="B17" s="257">
        <v>59818424.469999999</v>
      </c>
      <c r="C17" s="257">
        <v>0</v>
      </c>
      <c r="D17" s="253">
        <v>59818424.469999999</v>
      </c>
      <c r="E17" s="257">
        <v>30417326.170000002</v>
      </c>
      <c r="F17" s="257">
        <v>30417326.170000002</v>
      </c>
      <c r="G17" s="253">
        <v>-29401098.299999997</v>
      </c>
    </row>
    <row r="18" spans="1:7" x14ac:dyDescent="0.25">
      <c r="A18" s="162" t="s">
        <v>242</v>
      </c>
      <c r="B18" s="257">
        <v>40256283.479999997</v>
      </c>
      <c r="C18" s="257">
        <v>0</v>
      </c>
      <c r="D18" s="253">
        <v>40256283.479999997</v>
      </c>
      <c r="E18" s="257">
        <v>68619175.689999998</v>
      </c>
      <c r="F18" s="257">
        <v>68619175.689999998</v>
      </c>
      <c r="G18" s="253">
        <v>28362892.210000001</v>
      </c>
    </row>
    <row r="19" spans="1:7" x14ac:dyDescent="0.25">
      <c r="A19" s="162" t="s">
        <v>243</v>
      </c>
      <c r="B19" s="257">
        <v>4614792.42</v>
      </c>
      <c r="C19" s="257">
        <v>0</v>
      </c>
      <c r="D19" s="253">
        <v>4614792.42</v>
      </c>
      <c r="E19" s="257">
        <v>3725649.67</v>
      </c>
      <c r="F19" s="257">
        <v>3725649.67</v>
      </c>
      <c r="G19" s="253">
        <v>-889142.75</v>
      </c>
    </row>
    <row r="20" spans="1:7" x14ac:dyDescent="0.25">
      <c r="A20" s="162" t="s">
        <v>244</v>
      </c>
      <c r="B20" s="253">
        <v>0</v>
      </c>
      <c r="C20" s="253">
        <v>0</v>
      </c>
      <c r="D20" s="253">
        <v>0</v>
      </c>
      <c r="E20" s="253">
        <v>0</v>
      </c>
      <c r="F20" s="253">
        <v>0</v>
      </c>
      <c r="G20" s="253">
        <v>0</v>
      </c>
    </row>
    <row r="21" spans="1:7" x14ac:dyDescent="0.25">
      <c r="A21" s="162" t="s">
        <v>245</v>
      </c>
      <c r="B21" s="253">
        <v>0</v>
      </c>
      <c r="C21" s="253">
        <v>0</v>
      </c>
      <c r="D21" s="253">
        <v>0</v>
      </c>
      <c r="E21" s="253">
        <v>0</v>
      </c>
      <c r="F21" s="253">
        <v>0</v>
      </c>
      <c r="G21" s="253">
        <v>0</v>
      </c>
    </row>
    <row r="22" spans="1:7" x14ac:dyDescent="0.25">
      <c r="A22" s="162" t="s">
        <v>246</v>
      </c>
      <c r="B22" s="257">
        <v>3244975.22</v>
      </c>
      <c r="C22" s="257">
        <v>0</v>
      </c>
      <c r="D22" s="253">
        <v>3244975.22</v>
      </c>
      <c r="E22" s="257">
        <v>1642358.29</v>
      </c>
      <c r="F22" s="257">
        <v>1642358.29</v>
      </c>
      <c r="G22" s="253">
        <v>-1602616.9300000002</v>
      </c>
    </row>
    <row r="23" spans="1:7" x14ac:dyDescent="0.25">
      <c r="A23" s="162" t="s">
        <v>247</v>
      </c>
      <c r="B23" s="253">
        <v>0</v>
      </c>
      <c r="C23" s="253">
        <v>0</v>
      </c>
      <c r="D23" s="253">
        <v>0</v>
      </c>
      <c r="E23" s="253">
        <v>0</v>
      </c>
      <c r="F23" s="253">
        <v>0</v>
      </c>
      <c r="G23" s="253">
        <v>0</v>
      </c>
    </row>
    <row r="24" spans="1:7" x14ac:dyDescent="0.25">
      <c r="A24" s="162" t="s">
        <v>248</v>
      </c>
      <c r="B24" s="253">
        <v>0</v>
      </c>
      <c r="C24" s="253">
        <v>0</v>
      </c>
      <c r="D24" s="253">
        <v>0</v>
      </c>
      <c r="E24" s="253">
        <v>0</v>
      </c>
      <c r="F24" s="253">
        <v>0</v>
      </c>
      <c r="G24" s="253">
        <v>0</v>
      </c>
    </row>
    <row r="25" spans="1:7" x14ac:dyDescent="0.25">
      <c r="A25" s="162" t="s">
        <v>249</v>
      </c>
      <c r="B25" s="257">
        <v>1048097.44</v>
      </c>
      <c r="C25" s="257">
        <v>0</v>
      </c>
      <c r="D25" s="253">
        <v>1048097.44</v>
      </c>
      <c r="E25" s="257">
        <v>611678.93000000005</v>
      </c>
      <c r="F25" s="257">
        <v>611678.93000000005</v>
      </c>
      <c r="G25" s="253">
        <v>-436418.50999999989</v>
      </c>
    </row>
    <row r="26" spans="1:7" x14ac:dyDescent="0.25">
      <c r="A26" s="162" t="s">
        <v>250</v>
      </c>
      <c r="B26" s="257">
        <v>4759040</v>
      </c>
      <c r="C26" s="257">
        <v>0</v>
      </c>
      <c r="D26" s="253">
        <v>4759040</v>
      </c>
      <c r="E26" s="257">
        <v>43800</v>
      </c>
      <c r="F26" s="257">
        <v>43800</v>
      </c>
      <c r="G26" s="253">
        <v>-4715240</v>
      </c>
    </row>
    <row r="27" spans="1:7" x14ac:dyDescent="0.25">
      <c r="A27" s="162" t="s">
        <v>251</v>
      </c>
      <c r="B27" s="257">
        <v>0</v>
      </c>
      <c r="C27" s="257">
        <v>0</v>
      </c>
      <c r="D27" s="253">
        <v>0</v>
      </c>
      <c r="E27" s="257">
        <v>0</v>
      </c>
      <c r="F27" s="257">
        <v>0</v>
      </c>
      <c r="G27" s="253">
        <v>0</v>
      </c>
    </row>
    <row r="28" spans="1:7" x14ac:dyDescent="0.25">
      <c r="A28" s="160" t="s">
        <v>252</v>
      </c>
      <c r="B28" s="253">
        <v>1693476.0099999998</v>
      </c>
      <c r="C28" s="253">
        <v>357619.17</v>
      </c>
      <c r="D28" s="253">
        <v>2051095.1800000002</v>
      </c>
      <c r="E28" s="253">
        <v>2177517.7599999998</v>
      </c>
      <c r="F28" s="253">
        <v>2177517.7599999998</v>
      </c>
      <c r="G28" s="253">
        <v>484041.75</v>
      </c>
    </row>
    <row r="29" spans="1:7" x14ac:dyDescent="0.25">
      <c r="A29" s="162" t="s">
        <v>253</v>
      </c>
      <c r="B29" s="257">
        <v>11126.16</v>
      </c>
      <c r="C29" s="257">
        <v>0</v>
      </c>
      <c r="D29" s="253">
        <v>11126.16</v>
      </c>
      <c r="E29" s="257">
        <v>3863.09</v>
      </c>
      <c r="F29" s="257">
        <v>3863.09</v>
      </c>
      <c r="G29" s="253">
        <v>-7263.07</v>
      </c>
    </row>
    <row r="30" spans="1:7" x14ac:dyDescent="0.25">
      <c r="A30" s="162" t="s">
        <v>254</v>
      </c>
      <c r="B30" s="257">
        <v>149390.59</v>
      </c>
      <c r="C30" s="257">
        <v>0</v>
      </c>
      <c r="D30" s="253">
        <v>149390.59</v>
      </c>
      <c r="E30" s="257">
        <v>95739.12</v>
      </c>
      <c r="F30" s="257">
        <v>95739.12</v>
      </c>
      <c r="G30" s="253">
        <v>-53651.47</v>
      </c>
    </row>
    <row r="31" spans="1:7" x14ac:dyDescent="0.25">
      <c r="A31" s="162" t="s">
        <v>255</v>
      </c>
      <c r="B31" s="257">
        <v>963878.65</v>
      </c>
      <c r="C31" s="257">
        <v>357619.17</v>
      </c>
      <c r="D31" s="253">
        <v>1321497.82</v>
      </c>
      <c r="E31" s="257">
        <v>934085.89</v>
      </c>
      <c r="F31" s="257">
        <v>934085.89</v>
      </c>
      <c r="G31" s="253">
        <v>-29792.760000000009</v>
      </c>
    </row>
    <row r="32" spans="1:7" x14ac:dyDescent="0.25">
      <c r="A32" s="162" t="s">
        <v>256</v>
      </c>
      <c r="B32" s="253">
        <v>0</v>
      </c>
      <c r="C32" s="253">
        <v>0</v>
      </c>
      <c r="D32" s="253">
        <v>0</v>
      </c>
      <c r="E32" s="253">
        <v>0</v>
      </c>
      <c r="F32" s="253">
        <v>0</v>
      </c>
      <c r="G32" s="253">
        <v>0</v>
      </c>
    </row>
    <row r="33" spans="1:7" ht="14.45" customHeight="1" x14ac:dyDescent="0.25">
      <c r="A33" s="162" t="s">
        <v>257</v>
      </c>
      <c r="B33" s="257">
        <v>569080.61</v>
      </c>
      <c r="C33" s="257">
        <v>0</v>
      </c>
      <c r="D33" s="253">
        <v>569080.61</v>
      </c>
      <c r="E33" s="257">
        <v>1143829.6599999999</v>
      </c>
      <c r="F33" s="257">
        <v>1143829.6599999999</v>
      </c>
      <c r="G33" s="253">
        <v>574749.04999999993</v>
      </c>
    </row>
    <row r="34" spans="1:7" ht="14.45" customHeight="1" x14ac:dyDescent="0.25">
      <c r="A34" s="160" t="s">
        <v>258</v>
      </c>
      <c r="B34" s="257">
        <v>33204768.23</v>
      </c>
      <c r="C34" s="257">
        <v>4303364.7699999996</v>
      </c>
      <c r="D34" s="253">
        <v>37508133</v>
      </c>
      <c r="E34" s="257">
        <v>16482128.810000001</v>
      </c>
      <c r="F34" s="257">
        <v>16482128.810000001</v>
      </c>
      <c r="G34" s="253">
        <v>-16722639.42</v>
      </c>
    </row>
    <row r="35" spans="1:7" ht="14.45" customHeight="1" x14ac:dyDescent="0.25">
      <c r="A35" s="160" t="s">
        <v>259</v>
      </c>
      <c r="B35" s="253">
        <v>0</v>
      </c>
      <c r="C35" s="253">
        <v>0</v>
      </c>
      <c r="D35" s="253">
        <v>0</v>
      </c>
      <c r="E35" s="253">
        <v>0</v>
      </c>
      <c r="F35" s="253">
        <v>0</v>
      </c>
      <c r="G35" s="253">
        <v>0</v>
      </c>
    </row>
    <row r="36" spans="1:7" ht="14.45" customHeight="1" x14ac:dyDescent="0.25">
      <c r="A36" s="162" t="s">
        <v>260</v>
      </c>
      <c r="B36" s="257">
        <v>0</v>
      </c>
      <c r="C36" s="257">
        <v>0</v>
      </c>
      <c r="D36" s="253">
        <v>0</v>
      </c>
      <c r="E36" s="257">
        <v>0</v>
      </c>
      <c r="F36" s="257">
        <v>0</v>
      </c>
      <c r="G36" s="253">
        <v>0</v>
      </c>
    </row>
    <row r="37" spans="1:7" ht="14.45" customHeight="1" x14ac:dyDescent="0.25">
      <c r="A37" s="160" t="s">
        <v>261</v>
      </c>
      <c r="B37" s="253">
        <v>0</v>
      </c>
      <c r="C37" s="253">
        <v>0</v>
      </c>
      <c r="D37" s="253">
        <v>0</v>
      </c>
      <c r="E37" s="253">
        <v>0</v>
      </c>
      <c r="F37" s="253">
        <v>0</v>
      </c>
      <c r="G37" s="253">
        <v>0</v>
      </c>
    </row>
    <row r="38" spans="1:7" x14ac:dyDescent="0.25">
      <c r="A38" s="162" t="s">
        <v>262</v>
      </c>
      <c r="B38" s="253">
        <v>0</v>
      </c>
      <c r="C38" s="253">
        <v>0</v>
      </c>
      <c r="D38" s="253">
        <v>0</v>
      </c>
      <c r="E38" s="253">
        <v>0</v>
      </c>
      <c r="F38" s="253">
        <v>0</v>
      </c>
      <c r="G38" s="253">
        <v>0</v>
      </c>
    </row>
    <row r="39" spans="1:7" x14ac:dyDescent="0.25">
      <c r="A39" s="162" t="s">
        <v>263</v>
      </c>
      <c r="B39" s="253">
        <v>0</v>
      </c>
      <c r="C39" s="253">
        <v>0</v>
      </c>
      <c r="D39" s="253">
        <v>0</v>
      </c>
      <c r="E39" s="253">
        <v>0</v>
      </c>
      <c r="F39" s="253">
        <v>0</v>
      </c>
      <c r="G39" s="253">
        <v>0</v>
      </c>
    </row>
    <row r="40" spans="1:7" x14ac:dyDescent="0.25">
      <c r="A40" s="148"/>
      <c r="B40" s="253"/>
      <c r="C40" s="253"/>
      <c r="D40" s="253"/>
      <c r="E40" s="253"/>
      <c r="F40" s="253"/>
      <c r="G40" s="253"/>
    </row>
    <row r="41" spans="1:7" x14ac:dyDescent="0.25">
      <c r="A41" s="161" t="s">
        <v>264</v>
      </c>
      <c r="B41" s="254">
        <v>180759617.66999996</v>
      </c>
      <c r="C41" s="254">
        <v>4660983.9399999995</v>
      </c>
      <c r="D41" s="254">
        <v>185420601.60999998</v>
      </c>
      <c r="E41" s="254">
        <v>142939212.42000002</v>
      </c>
      <c r="F41" s="254">
        <v>142753302.31</v>
      </c>
      <c r="G41" s="254">
        <v>-38006315.35999997</v>
      </c>
    </row>
    <row r="42" spans="1:7" x14ac:dyDescent="0.25">
      <c r="A42" s="161" t="s">
        <v>265</v>
      </c>
      <c r="B42" s="255"/>
      <c r="C42" s="255"/>
      <c r="D42" s="255"/>
      <c r="E42" s="255"/>
      <c r="F42" s="255"/>
      <c r="G42" s="274">
        <v>0</v>
      </c>
    </row>
    <row r="43" spans="1:7" x14ac:dyDescent="0.25">
      <c r="A43" s="148"/>
      <c r="B43" s="256"/>
      <c r="C43" s="274"/>
      <c r="D43" s="256"/>
      <c r="E43" s="274"/>
      <c r="F43" s="274"/>
      <c r="G43" s="274"/>
    </row>
    <row r="44" spans="1:7" x14ac:dyDescent="0.25">
      <c r="A44" s="161" t="s">
        <v>266</v>
      </c>
      <c r="B44" s="256"/>
      <c r="C44" s="274"/>
      <c r="D44" s="256"/>
      <c r="E44" s="274"/>
      <c r="F44" s="274"/>
      <c r="G44" s="275"/>
    </row>
    <row r="45" spans="1:7" x14ac:dyDescent="0.25">
      <c r="A45" s="160" t="s">
        <v>267</v>
      </c>
      <c r="B45" s="253">
        <v>60166748</v>
      </c>
      <c r="C45" s="275">
        <f t="shared" ref="C45" si="0">SUM(C46:C53)</f>
        <v>-3673826.41</v>
      </c>
      <c r="D45" s="253">
        <v>56492921.589999996</v>
      </c>
      <c r="E45" s="275">
        <v>56445159.710000001</v>
      </c>
      <c r="F45" s="275">
        <f t="shared" ref="F45" si="1">SUM(F46:F53)</f>
        <v>56445159.710000001</v>
      </c>
      <c r="G45" s="275">
        <v>-3721588.2899999991</v>
      </c>
    </row>
    <row r="46" spans="1:7" x14ac:dyDescent="0.25">
      <c r="A46" s="163" t="s">
        <v>268</v>
      </c>
      <c r="B46" s="253">
        <v>0</v>
      </c>
      <c r="C46" s="275">
        <v>0</v>
      </c>
      <c r="D46" s="253">
        <v>0</v>
      </c>
      <c r="E46" s="275">
        <v>0</v>
      </c>
      <c r="F46" s="275">
        <v>0</v>
      </c>
      <c r="G46" s="275">
        <v>0</v>
      </c>
    </row>
    <row r="47" spans="1:7" x14ac:dyDescent="0.25">
      <c r="A47" s="163" t="s">
        <v>269</v>
      </c>
      <c r="B47" s="253">
        <v>0</v>
      </c>
      <c r="C47" s="275">
        <v>0</v>
      </c>
      <c r="D47" s="253">
        <v>0</v>
      </c>
      <c r="E47" s="275">
        <v>0</v>
      </c>
      <c r="F47" s="275">
        <v>0</v>
      </c>
      <c r="G47" s="275">
        <v>0</v>
      </c>
    </row>
    <row r="48" spans="1:7" x14ac:dyDescent="0.25">
      <c r="A48" s="163" t="s">
        <v>270</v>
      </c>
      <c r="B48" s="257">
        <v>25622112.829999998</v>
      </c>
      <c r="C48" s="276">
        <v>-4170250.2400000002</v>
      </c>
      <c r="D48" s="253">
        <v>21451862.589999996</v>
      </c>
      <c r="E48" s="276">
        <v>21387355.32</v>
      </c>
      <c r="F48" s="276">
        <v>21387355.32</v>
      </c>
      <c r="G48" s="275">
        <v>-4234757.5099999979</v>
      </c>
    </row>
    <row r="49" spans="1:7" ht="30" x14ac:dyDescent="0.25">
      <c r="A49" s="163" t="s">
        <v>271</v>
      </c>
      <c r="B49" s="257">
        <v>34544635.170000002</v>
      </c>
      <c r="C49" s="276">
        <v>496423.83</v>
      </c>
      <c r="D49" s="253">
        <v>35041059</v>
      </c>
      <c r="E49" s="276">
        <v>35057804.390000001</v>
      </c>
      <c r="F49" s="276">
        <v>35057804.390000001</v>
      </c>
      <c r="G49" s="275">
        <v>513169.21999999881</v>
      </c>
    </row>
    <row r="50" spans="1:7" x14ac:dyDescent="0.25">
      <c r="A50" s="163" t="s">
        <v>272</v>
      </c>
      <c r="B50" s="253">
        <v>0</v>
      </c>
      <c r="C50" s="275">
        <v>0</v>
      </c>
      <c r="D50" s="253">
        <v>0</v>
      </c>
      <c r="E50" s="275">
        <v>0</v>
      </c>
      <c r="F50" s="275">
        <v>0</v>
      </c>
      <c r="G50" s="275">
        <v>0</v>
      </c>
    </row>
    <row r="51" spans="1:7" x14ac:dyDescent="0.25">
      <c r="A51" s="163" t="s">
        <v>273</v>
      </c>
      <c r="B51" s="253">
        <v>0</v>
      </c>
      <c r="C51" s="275">
        <v>0</v>
      </c>
      <c r="D51" s="253">
        <v>0</v>
      </c>
      <c r="E51" s="275">
        <v>0</v>
      </c>
      <c r="F51" s="275">
        <v>0</v>
      </c>
      <c r="G51" s="275">
        <v>0</v>
      </c>
    </row>
    <row r="52" spans="1:7" ht="30" x14ac:dyDescent="0.25">
      <c r="A52" s="159" t="s">
        <v>274</v>
      </c>
      <c r="B52" s="253">
        <v>0</v>
      </c>
      <c r="C52" s="275">
        <v>0</v>
      </c>
      <c r="D52" s="253">
        <v>0</v>
      </c>
      <c r="E52" s="275">
        <v>0</v>
      </c>
      <c r="F52" s="275">
        <v>0</v>
      </c>
      <c r="G52" s="275">
        <v>0</v>
      </c>
    </row>
    <row r="53" spans="1:7" x14ac:dyDescent="0.25">
      <c r="A53" s="162" t="s">
        <v>275</v>
      </c>
      <c r="B53" s="257">
        <v>0</v>
      </c>
      <c r="C53" s="276">
        <v>0</v>
      </c>
      <c r="D53" s="253">
        <v>0</v>
      </c>
      <c r="E53" s="276">
        <v>0</v>
      </c>
      <c r="F53" s="276">
        <v>0</v>
      </c>
      <c r="G53" s="275">
        <v>0</v>
      </c>
    </row>
    <row r="54" spans="1:7" x14ac:dyDescent="0.25">
      <c r="A54" s="160" t="s">
        <v>276</v>
      </c>
      <c r="B54" s="253">
        <v>0</v>
      </c>
      <c r="C54" s="275">
        <f t="shared" ref="C54" si="2">SUM(C55:C58)</f>
        <v>0</v>
      </c>
      <c r="D54" s="253">
        <v>0</v>
      </c>
      <c r="E54" s="275">
        <v>0</v>
      </c>
      <c r="F54" s="275">
        <f t="shared" ref="F54" si="3">SUM(F55:F58)</f>
        <v>0</v>
      </c>
      <c r="G54" s="275">
        <v>0</v>
      </c>
    </row>
    <row r="55" spans="1:7" x14ac:dyDescent="0.25">
      <c r="A55" s="159" t="s">
        <v>277</v>
      </c>
      <c r="B55" s="253">
        <v>0</v>
      </c>
      <c r="C55" s="275">
        <v>0</v>
      </c>
      <c r="D55" s="253">
        <v>0</v>
      </c>
      <c r="E55" s="275">
        <v>0</v>
      </c>
      <c r="F55" s="275">
        <v>0</v>
      </c>
      <c r="G55" s="275">
        <v>0</v>
      </c>
    </row>
    <row r="56" spans="1:7" x14ac:dyDescent="0.25">
      <c r="A56" s="163" t="s">
        <v>278</v>
      </c>
      <c r="B56" s="253">
        <v>0</v>
      </c>
      <c r="C56" s="275">
        <v>0</v>
      </c>
      <c r="D56" s="253">
        <v>0</v>
      </c>
      <c r="E56" s="275">
        <v>0</v>
      </c>
      <c r="F56" s="275">
        <v>0</v>
      </c>
      <c r="G56" s="275">
        <v>0</v>
      </c>
    </row>
    <row r="57" spans="1:7" x14ac:dyDescent="0.25">
      <c r="A57" s="163" t="s">
        <v>279</v>
      </c>
      <c r="B57" s="253">
        <v>0</v>
      </c>
      <c r="C57" s="275">
        <v>0</v>
      </c>
      <c r="D57" s="253">
        <v>0</v>
      </c>
      <c r="E57" s="275">
        <v>0</v>
      </c>
      <c r="F57" s="275">
        <v>0</v>
      </c>
      <c r="G57" s="275">
        <v>0</v>
      </c>
    </row>
    <row r="58" spans="1:7" x14ac:dyDescent="0.25">
      <c r="A58" s="159" t="s">
        <v>280</v>
      </c>
      <c r="B58" s="257">
        <v>0</v>
      </c>
      <c r="C58" s="276">
        <v>0</v>
      </c>
      <c r="D58" s="253">
        <v>0</v>
      </c>
      <c r="E58" s="276">
        <v>0</v>
      </c>
      <c r="F58" s="276">
        <v>0</v>
      </c>
      <c r="G58" s="275">
        <v>0</v>
      </c>
    </row>
    <row r="59" spans="1:7" x14ac:dyDescent="0.25">
      <c r="A59" s="160" t="s">
        <v>281</v>
      </c>
      <c r="B59" s="253">
        <v>0</v>
      </c>
      <c r="C59" s="275">
        <f t="shared" ref="C59" si="4">C60+C61</f>
        <v>0</v>
      </c>
      <c r="D59" s="253">
        <v>0</v>
      </c>
      <c r="E59" s="275">
        <v>0</v>
      </c>
      <c r="F59" s="275">
        <f t="shared" ref="F59" si="5">F60+F61</f>
        <v>0</v>
      </c>
      <c r="G59" s="275">
        <v>0</v>
      </c>
    </row>
    <row r="60" spans="1:7" x14ac:dyDescent="0.25">
      <c r="A60" s="163" t="s">
        <v>282</v>
      </c>
      <c r="B60" s="257">
        <v>0</v>
      </c>
      <c r="C60" s="276">
        <v>0</v>
      </c>
      <c r="D60" s="253">
        <v>0</v>
      </c>
      <c r="E60" s="276">
        <v>0</v>
      </c>
      <c r="F60" s="276">
        <v>0</v>
      </c>
      <c r="G60" s="275">
        <v>0</v>
      </c>
    </row>
    <row r="61" spans="1:7" x14ac:dyDescent="0.25">
      <c r="A61" s="163" t="s">
        <v>283</v>
      </c>
      <c r="B61" s="257">
        <v>0</v>
      </c>
      <c r="C61" s="276">
        <v>0</v>
      </c>
      <c r="D61" s="253">
        <v>0</v>
      </c>
      <c r="E61" s="276">
        <v>0</v>
      </c>
      <c r="F61" s="276">
        <v>0</v>
      </c>
      <c r="G61" s="275">
        <v>0</v>
      </c>
    </row>
    <row r="62" spans="1:7" x14ac:dyDescent="0.25">
      <c r="A62" s="160" t="s">
        <v>284</v>
      </c>
      <c r="B62" s="257">
        <v>5200000</v>
      </c>
      <c r="C62" s="276">
        <v>0</v>
      </c>
      <c r="D62" s="253">
        <v>5200000</v>
      </c>
      <c r="E62" s="276">
        <v>0</v>
      </c>
      <c r="F62" s="276">
        <v>0</v>
      </c>
      <c r="G62" s="275">
        <v>-5200000</v>
      </c>
    </row>
    <row r="63" spans="1:7" x14ac:dyDescent="0.25">
      <c r="A63" s="160" t="s">
        <v>285</v>
      </c>
      <c r="B63" s="257">
        <v>0</v>
      </c>
      <c r="C63" s="276">
        <v>0</v>
      </c>
      <c r="D63" s="253">
        <v>0</v>
      </c>
      <c r="E63" s="276">
        <v>0</v>
      </c>
      <c r="F63" s="276">
        <v>0</v>
      </c>
      <c r="G63" s="274">
        <v>0</v>
      </c>
    </row>
    <row r="64" spans="1:7" x14ac:dyDescent="0.25">
      <c r="A64" s="148"/>
      <c r="B64" s="256"/>
      <c r="C64" s="274"/>
      <c r="D64" s="256"/>
      <c r="E64" s="274"/>
      <c r="F64" s="274"/>
      <c r="G64" s="277"/>
    </row>
    <row r="65" spans="1:7" x14ac:dyDescent="0.25">
      <c r="A65" s="161" t="s">
        <v>286</v>
      </c>
      <c r="B65" s="254">
        <v>65366748</v>
      </c>
      <c r="C65" s="277">
        <f t="shared" ref="C65" si="6">C45+C54+C59+C62+C63</f>
        <v>-3673826.41</v>
      </c>
      <c r="D65" s="254">
        <v>61692921.589999996</v>
      </c>
      <c r="E65" s="277">
        <v>56445159.710000001</v>
      </c>
      <c r="F65" s="277">
        <f t="shared" ref="F65" si="7">F45+F54+F59+F62+F63</f>
        <v>56445159.710000001</v>
      </c>
      <c r="G65" s="274">
        <v>-8921588.2899999991</v>
      </c>
    </row>
    <row r="66" spans="1:7" x14ac:dyDescent="0.25">
      <c r="A66" s="148"/>
      <c r="B66" s="256"/>
      <c r="C66" s="274"/>
      <c r="D66" s="256"/>
      <c r="E66" s="274"/>
      <c r="F66" s="274"/>
      <c r="G66" s="277"/>
    </row>
    <row r="67" spans="1:7" x14ac:dyDescent="0.25">
      <c r="A67" s="161" t="s">
        <v>287</v>
      </c>
      <c r="B67" s="254">
        <v>0</v>
      </c>
      <c r="C67" s="277">
        <f t="shared" ref="C67" si="8">C68</f>
        <v>4000000</v>
      </c>
      <c r="D67" s="254">
        <v>4000000</v>
      </c>
      <c r="E67" s="277">
        <v>4000000</v>
      </c>
      <c r="F67" s="277">
        <f t="shared" ref="F67" si="9">F68</f>
        <v>4000000</v>
      </c>
      <c r="G67" s="275">
        <v>4000000</v>
      </c>
    </row>
    <row r="68" spans="1:7" x14ac:dyDescent="0.25">
      <c r="A68" s="160" t="s">
        <v>288</v>
      </c>
      <c r="B68" s="257">
        <v>0</v>
      </c>
      <c r="C68" s="276">
        <v>4000000</v>
      </c>
      <c r="D68" s="253">
        <v>4000000</v>
      </c>
      <c r="E68" s="276">
        <v>4000000</v>
      </c>
      <c r="F68" s="276">
        <v>4000000</v>
      </c>
      <c r="G68" s="274">
        <v>4000000</v>
      </c>
    </row>
    <row r="69" spans="1:7" x14ac:dyDescent="0.25">
      <c r="A69" s="148"/>
      <c r="B69" s="256"/>
      <c r="C69" s="274"/>
      <c r="D69" s="256"/>
      <c r="E69" s="274"/>
      <c r="F69" s="274"/>
      <c r="G69" s="277"/>
    </row>
    <row r="70" spans="1:7" x14ac:dyDescent="0.25">
      <c r="A70" s="161" t="s">
        <v>289</v>
      </c>
      <c r="B70" s="254">
        <v>246126365.66999996</v>
      </c>
      <c r="C70" s="277">
        <f t="shared" ref="C70" si="10">C41+C65+C67</f>
        <v>4987157.5299999993</v>
      </c>
      <c r="D70" s="254">
        <v>251113523.19999999</v>
      </c>
      <c r="E70" s="277">
        <v>203384372.13000003</v>
      </c>
      <c r="F70" s="277">
        <f t="shared" ref="F70" si="11">F41+F65+F67</f>
        <v>203198462.02000001</v>
      </c>
      <c r="G70" s="274">
        <v>-42927903.649999969</v>
      </c>
    </row>
    <row r="71" spans="1:7" x14ac:dyDescent="0.25">
      <c r="A71" s="148"/>
      <c r="B71" s="256"/>
      <c r="C71" s="274"/>
      <c r="D71" s="256"/>
      <c r="E71" s="274"/>
      <c r="F71" s="274"/>
      <c r="G71" s="274"/>
    </row>
    <row r="72" spans="1:7" x14ac:dyDescent="0.25">
      <c r="A72" s="161" t="s">
        <v>290</v>
      </c>
      <c r="B72" s="256"/>
      <c r="C72" s="274"/>
      <c r="D72" s="256"/>
      <c r="E72" s="274"/>
      <c r="F72" s="274"/>
      <c r="G72" s="275"/>
    </row>
    <row r="73" spans="1:7" ht="30" x14ac:dyDescent="0.25">
      <c r="A73" s="165" t="s">
        <v>291</v>
      </c>
      <c r="B73" s="257">
        <v>0</v>
      </c>
      <c r="C73" s="276">
        <v>4000000</v>
      </c>
      <c r="D73" s="253">
        <v>4000000</v>
      </c>
      <c r="E73" s="276">
        <v>4000000</v>
      </c>
      <c r="F73" s="276">
        <v>4000000</v>
      </c>
      <c r="G73" s="275">
        <v>4000000</v>
      </c>
    </row>
    <row r="74" spans="1:7" ht="30" x14ac:dyDescent="0.25">
      <c r="A74" s="165" t="s">
        <v>292</v>
      </c>
      <c r="B74" s="257">
        <v>0</v>
      </c>
      <c r="C74" s="276">
        <v>0</v>
      </c>
      <c r="D74" s="253">
        <v>0</v>
      </c>
      <c r="E74" s="276">
        <v>0</v>
      </c>
      <c r="F74" s="276">
        <v>0</v>
      </c>
      <c r="G74" s="277">
        <v>0</v>
      </c>
    </row>
    <row r="75" spans="1:7" x14ac:dyDescent="0.25">
      <c r="A75" s="164" t="s">
        <v>293</v>
      </c>
      <c r="B75" s="254">
        <v>0</v>
      </c>
      <c r="C75" s="277">
        <f t="shared" ref="C75" si="12">C73+C74</f>
        <v>4000000</v>
      </c>
      <c r="D75" s="254">
        <v>4000000</v>
      </c>
      <c r="E75" s="277">
        <v>4000000</v>
      </c>
      <c r="F75" s="277">
        <f t="shared" ref="F75" si="13">F73+F74</f>
        <v>4000000</v>
      </c>
      <c r="G75" s="254">
        <v>4000000</v>
      </c>
    </row>
    <row r="76" spans="1:7" x14ac:dyDescent="0.25">
      <c r="A76" s="147"/>
      <c r="B76" s="166"/>
      <c r="C76" s="278"/>
      <c r="D76" s="166"/>
      <c r="E76" s="278"/>
      <c r="F76" s="278"/>
      <c r="G76" s="166"/>
    </row>
    <row r="118" s="157" customFormat="1" x14ac:dyDescent="0.25"/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51" zoomScale="75" zoomScaleNormal="75" workbookViewId="0">
      <selection activeCell="A170" sqref="A17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42578125" customWidth="1"/>
    <col min="4" max="6" width="19.140625" bestFit="1" customWidth="1"/>
    <col min="7" max="7" width="16.5703125" bestFit="1" customWidth="1"/>
    <col min="8" max="8" width="2.42578125" customWidth="1"/>
  </cols>
  <sheetData>
    <row r="1" spans="1:7" ht="41.1" customHeight="1" x14ac:dyDescent="0.25">
      <c r="A1" s="299" t="s">
        <v>294</v>
      </c>
      <c r="B1" s="280"/>
      <c r="C1" s="280"/>
      <c r="D1" s="280"/>
      <c r="E1" s="280"/>
      <c r="F1" s="280"/>
      <c r="G1" s="281"/>
    </row>
    <row r="2" spans="1:7" x14ac:dyDescent="0.25">
      <c r="A2" s="94" t="str">
        <f>'Formato 1'!A2</f>
        <v>MUNICIPIO DE TARIMORO</v>
      </c>
      <c r="B2" s="94"/>
      <c r="C2" s="94"/>
      <c r="D2" s="94"/>
      <c r="E2" s="94"/>
      <c r="F2" s="94"/>
      <c r="G2" s="94"/>
    </row>
    <row r="3" spans="1:7" x14ac:dyDescent="0.25">
      <c r="A3" s="95" t="s">
        <v>295</v>
      </c>
      <c r="B3" s="95"/>
      <c r="C3" s="95"/>
      <c r="D3" s="95"/>
      <c r="E3" s="95"/>
      <c r="F3" s="95"/>
      <c r="G3" s="95"/>
    </row>
    <row r="4" spans="1:7" x14ac:dyDescent="0.25">
      <c r="A4" s="95" t="s">
        <v>296</v>
      </c>
      <c r="B4" s="95"/>
      <c r="C4" s="95"/>
      <c r="D4" s="95"/>
      <c r="E4" s="95"/>
      <c r="F4" s="95"/>
      <c r="G4" s="95"/>
    </row>
    <row r="5" spans="1:7" x14ac:dyDescent="0.25">
      <c r="A5" s="95" t="str">
        <f>'Formato 3'!A4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 de Enero al 31  de diciembrede 2025 (b)</v>
      </c>
      <c r="B5" s="95"/>
      <c r="C5" s="95"/>
      <c r="D5" s="95"/>
      <c r="E5" s="95"/>
      <c r="F5" s="95"/>
      <c r="G5" s="95"/>
    </row>
    <row r="6" spans="1:7" x14ac:dyDescent="0.25">
      <c r="A6" s="96" t="s">
        <v>2</v>
      </c>
      <c r="B6" s="96"/>
      <c r="C6" s="96"/>
      <c r="D6" s="96"/>
      <c r="E6" s="96"/>
      <c r="F6" s="96"/>
      <c r="G6" s="96"/>
    </row>
    <row r="7" spans="1:7" x14ac:dyDescent="0.25">
      <c r="A7" s="296" t="s">
        <v>4</v>
      </c>
      <c r="B7" s="297" t="s">
        <v>297</v>
      </c>
      <c r="C7" s="297"/>
      <c r="D7" s="297"/>
      <c r="E7" s="297"/>
      <c r="F7" s="297"/>
      <c r="G7" s="298" t="s">
        <v>298</v>
      </c>
    </row>
    <row r="8" spans="1:7" ht="30" x14ac:dyDescent="0.25">
      <c r="A8" s="296"/>
      <c r="B8" s="6" t="s">
        <v>299</v>
      </c>
      <c r="C8" s="6" t="s">
        <v>300</v>
      </c>
      <c r="D8" s="6" t="s">
        <v>301</v>
      </c>
      <c r="E8" s="6" t="s">
        <v>186</v>
      </c>
      <c r="F8" s="6" t="s">
        <v>302</v>
      </c>
      <c r="G8" s="297"/>
    </row>
    <row r="9" spans="1:7" s="132" customFormat="1" x14ac:dyDescent="0.25">
      <c r="A9" s="133" t="s">
        <v>303</v>
      </c>
      <c r="B9" s="221">
        <v>180759617.66999996</v>
      </c>
      <c r="C9" s="221">
        <v>-243229.1099999994</v>
      </c>
      <c r="D9" s="221">
        <v>180516388.56</v>
      </c>
      <c r="E9" s="221">
        <v>140758186.31999999</v>
      </c>
      <c r="F9" s="221">
        <v>138254972.20999998</v>
      </c>
      <c r="G9" s="221">
        <v>39758202.24000001</v>
      </c>
    </row>
    <row r="10" spans="1:7" x14ac:dyDescent="0.25">
      <c r="A10" s="64" t="s">
        <v>304</v>
      </c>
      <c r="B10" s="222">
        <v>70854799.089999989</v>
      </c>
      <c r="C10" s="222">
        <v>20254827.180000003</v>
      </c>
      <c r="D10" s="222">
        <v>91109626.270000011</v>
      </c>
      <c r="E10" s="222">
        <v>82660530.299999997</v>
      </c>
      <c r="F10" s="222">
        <v>82660530.299999997</v>
      </c>
      <c r="G10" s="222">
        <v>8449095.9700000063</v>
      </c>
    </row>
    <row r="11" spans="1:7" x14ac:dyDescent="0.25">
      <c r="A11" s="135" t="s">
        <v>305</v>
      </c>
      <c r="B11" s="224">
        <v>35650113.780000001</v>
      </c>
      <c r="C11" s="224">
        <v>-6188384.1399999997</v>
      </c>
      <c r="D11" s="222">
        <v>29461729.640000001</v>
      </c>
      <c r="E11" s="224">
        <v>27712070.969999999</v>
      </c>
      <c r="F11" s="224">
        <v>27712070.969999999</v>
      </c>
      <c r="G11" s="222">
        <v>1749658.6700000018</v>
      </c>
    </row>
    <row r="12" spans="1:7" x14ac:dyDescent="0.25">
      <c r="A12" s="65" t="s">
        <v>306</v>
      </c>
      <c r="B12" s="224">
        <v>15576111.4</v>
      </c>
      <c r="C12" s="224">
        <v>18297692.760000002</v>
      </c>
      <c r="D12" s="222">
        <v>33873804.160000004</v>
      </c>
      <c r="E12" s="224">
        <v>33514255.359999999</v>
      </c>
      <c r="F12" s="224">
        <v>33514255.359999999</v>
      </c>
      <c r="G12" s="222">
        <v>359548.80000000447</v>
      </c>
    </row>
    <row r="13" spans="1:7" x14ac:dyDescent="0.25">
      <c r="A13" s="65" t="s">
        <v>307</v>
      </c>
      <c r="B13" s="224">
        <v>4390393.47</v>
      </c>
      <c r="C13" s="224">
        <v>1642061.87</v>
      </c>
      <c r="D13" s="222">
        <v>6032455.3399999999</v>
      </c>
      <c r="E13" s="224">
        <v>5405543.0800000001</v>
      </c>
      <c r="F13" s="224">
        <v>5405543.0800000001</v>
      </c>
      <c r="G13" s="222">
        <v>626912.25999999978</v>
      </c>
    </row>
    <row r="14" spans="1:7" x14ac:dyDescent="0.25">
      <c r="A14" s="65" t="s">
        <v>308</v>
      </c>
      <c r="B14" s="224">
        <v>2351643.84</v>
      </c>
      <c r="C14" s="224">
        <v>2557648</v>
      </c>
      <c r="D14" s="222">
        <v>4909291.84</v>
      </c>
      <c r="E14" s="224">
        <v>4185435.52</v>
      </c>
      <c r="F14" s="224">
        <v>4185435.52</v>
      </c>
      <c r="G14" s="222">
        <v>723856.31999999983</v>
      </c>
    </row>
    <row r="15" spans="1:7" x14ac:dyDescent="0.25">
      <c r="A15" s="65" t="s">
        <v>309</v>
      </c>
      <c r="B15" s="224">
        <v>12886536.6</v>
      </c>
      <c r="C15" s="224">
        <v>3945808.69</v>
      </c>
      <c r="D15" s="222">
        <v>16832345.289999999</v>
      </c>
      <c r="E15" s="224">
        <v>11843225.369999999</v>
      </c>
      <c r="F15" s="224">
        <v>11843225.369999999</v>
      </c>
      <c r="G15" s="222">
        <v>4989119.92</v>
      </c>
    </row>
    <row r="16" spans="1:7" x14ac:dyDescent="0.25">
      <c r="A16" s="65" t="s">
        <v>310</v>
      </c>
      <c r="B16" s="222">
        <v>0</v>
      </c>
      <c r="C16" s="222">
        <v>0</v>
      </c>
      <c r="D16" s="222">
        <v>0</v>
      </c>
      <c r="E16" s="222">
        <v>0</v>
      </c>
      <c r="F16" s="222">
        <v>0</v>
      </c>
      <c r="G16" s="222">
        <v>0</v>
      </c>
    </row>
    <row r="17" spans="1:7" x14ac:dyDescent="0.25">
      <c r="A17" s="65" t="s">
        <v>311</v>
      </c>
      <c r="B17" s="222">
        <v>0</v>
      </c>
      <c r="C17" s="222">
        <v>0</v>
      </c>
      <c r="D17" s="222">
        <v>0</v>
      </c>
      <c r="E17" s="222">
        <v>0</v>
      </c>
      <c r="F17" s="222">
        <v>0</v>
      </c>
      <c r="G17" s="222">
        <v>0</v>
      </c>
    </row>
    <row r="18" spans="1:7" x14ac:dyDescent="0.25">
      <c r="A18" s="64" t="s">
        <v>312</v>
      </c>
      <c r="B18" s="222">
        <v>14114520.99</v>
      </c>
      <c r="C18" s="222">
        <v>2285162.9900000002</v>
      </c>
      <c r="D18" s="222">
        <v>16399683.98</v>
      </c>
      <c r="E18" s="222">
        <v>11130817.93</v>
      </c>
      <c r="F18" s="222">
        <v>9721419.1899999995</v>
      </c>
      <c r="G18" s="222">
        <v>5268866.0500000007</v>
      </c>
    </row>
    <row r="19" spans="1:7" x14ac:dyDescent="0.25">
      <c r="A19" s="65" t="s">
        <v>313</v>
      </c>
      <c r="B19" s="224">
        <v>2730834.91</v>
      </c>
      <c r="C19" s="224">
        <v>-217862.46</v>
      </c>
      <c r="D19" s="222">
        <v>2512972.4500000002</v>
      </c>
      <c r="E19" s="224">
        <v>842242.1</v>
      </c>
      <c r="F19" s="224">
        <v>763308.95</v>
      </c>
      <c r="G19" s="222">
        <v>1670730.35</v>
      </c>
    </row>
    <row r="20" spans="1:7" x14ac:dyDescent="0.25">
      <c r="A20" s="65" t="s">
        <v>314</v>
      </c>
      <c r="B20" s="224">
        <v>957480</v>
      </c>
      <c r="C20" s="224">
        <v>-8768.5400000000009</v>
      </c>
      <c r="D20" s="222">
        <v>948711.46</v>
      </c>
      <c r="E20" s="224">
        <v>743295.47</v>
      </c>
      <c r="F20" s="224">
        <v>703408.52</v>
      </c>
      <c r="G20" s="222">
        <v>205415.99</v>
      </c>
    </row>
    <row r="21" spans="1:7" x14ac:dyDescent="0.25">
      <c r="A21" s="65" t="s">
        <v>315</v>
      </c>
      <c r="B21" s="224">
        <v>56422.080000000002</v>
      </c>
      <c r="C21" s="224">
        <v>-35622.080000000002</v>
      </c>
      <c r="D21" s="222">
        <v>20800</v>
      </c>
      <c r="E21" s="224">
        <v>2000</v>
      </c>
      <c r="F21" s="224">
        <v>2000</v>
      </c>
      <c r="G21" s="222">
        <v>18800</v>
      </c>
    </row>
    <row r="22" spans="1:7" x14ac:dyDescent="0.25">
      <c r="A22" s="65" t="s">
        <v>316</v>
      </c>
      <c r="B22" s="224">
        <v>2218960</v>
      </c>
      <c r="C22" s="224">
        <v>498695.66</v>
      </c>
      <c r="D22" s="222">
        <v>2717655.66</v>
      </c>
      <c r="E22" s="224">
        <v>1622085.19</v>
      </c>
      <c r="F22" s="224">
        <v>1563391.59</v>
      </c>
      <c r="G22" s="222">
        <v>1095570.4700000002</v>
      </c>
    </row>
    <row r="23" spans="1:7" x14ac:dyDescent="0.25">
      <c r="A23" s="65" t="s">
        <v>317</v>
      </c>
      <c r="B23" s="224">
        <v>743600</v>
      </c>
      <c r="C23" s="224">
        <v>556068.39</v>
      </c>
      <c r="D23" s="222">
        <v>1299668.3900000001</v>
      </c>
      <c r="E23" s="224">
        <v>1058250.08</v>
      </c>
      <c r="F23" s="224">
        <v>1049881.1299999999</v>
      </c>
      <c r="G23" s="222">
        <v>241418.31000000006</v>
      </c>
    </row>
    <row r="24" spans="1:7" x14ac:dyDescent="0.25">
      <c r="A24" s="65" t="s">
        <v>318</v>
      </c>
      <c r="B24" s="224">
        <v>4618432</v>
      </c>
      <c r="C24" s="224">
        <v>1175200.8600000001</v>
      </c>
      <c r="D24" s="222">
        <v>5793632.8600000003</v>
      </c>
      <c r="E24" s="224">
        <v>5155112.59</v>
      </c>
      <c r="F24" s="224">
        <v>3994856.79</v>
      </c>
      <c r="G24" s="222">
        <v>638520.27000000048</v>
      </c>
    </row>
    <row r="25" spans="1:7" x14ac:dyDescent="0.25">
      <c r="A25" s="65" t="s">
        <v>319</v>
      </c>
      <c r="B25" s="224">
        <v>659600</v>
      </c>
      <c r="C25" s="224">
        <v>334289.94</v>
      </c>
      <c r="D25" s="222">
        <v>993889.94</v>
      </c>
      <c r="E25" s="224">
        <v>722376.95</v>
      </c>
      <c r="F25" s="224">
        <v>717156.95</v>
      </c>
      <c r="G25" s="222">
        <v>271512.99</v>
      </c>
    </row>
    <row r="26" spans="1:7" x14ac:dyDescent="0.25">
      <c r="A26" s="65" t="s">
        <v>320</v>
      </c>
      <c r="B26" s="224">
        <v>31200</v>
      </c>
      <c r="C26" s="224">
        <v>0</v>
      </c>
      <c r="D26" s="222">
        <v>31200</v>
      </c>
      <c r="E26" s="224">
        <v>0</v>
      </c>
      <c r="F26" s="224">
        <v>0</v>
      </c>
      <c r="G26" s="222">
        <v>31200</v>
      </c>
    </row>
    <row r="27" spans="1:7" x14ac:dyDescent="0.25">
      <c r="A27" s="65" t="s">
        <v>321</v>
      </c>
      <c r="B27" s="224">
        <v>2097992</v>
      </c>
      <c r="C27" s="224">
        <v>-16838.78</v>
      </c>
      <c r="D27" s="222">
        <v>2081153.22</v>
      </c>
      <c r="E27" s="224">
        <v>985455.55</v>
      </c>
      <c r="F27" s="224">
        <v>927415.26</v>
      </c>
      <c r="G27" s="222">
        <v>1095697.67</v>
      </c>
    </row>
    <row r="28" spans="1:7" x14ac:dyDescent="0.25">
      <c r="A28" s="64" t="s">
        <v>322</v>
      </c>
      <c r="B28" s="222">
        <v>52042461.700000003</v>
      </c>
      <c r="C28" s="222">
        <v>-11119314.040000001</v>
      </c>
      <c r="D28" s="222">
        <v>40923147.659999996</v>
      </c>
      <c r="E28" s="222">
        <v>28893552.75</v>
      </c>
      <c r="F28" s="222">
        <v>27957849.98</v>
      </c>
      <c r="G28" s="222">
        <v>12029594.91</v>
      </c>
    </row>
    <row r="29" spans="1:7" x14ac:dyDescent="0.25">
      <c r="A29" s="65" t="s">
        <v>323</v>
      </c>
      <c r="B29" s="224">
        <v>20377682</v>
      </c>
      <c r="C29" s="224">
        <v>-9311884.0899999999</v>
      </c>
      <c r="D29" s="222">
        <v>11065797.91</v>
      </c>
      <c r="E29" s="224">
        <v>8277481.3700000001</v>
      </c>
      <c r="F29" s="224">
        <v>8277481.3700000001</v>
      </c>
      <c r="G29" s="222">
        <v>2788316.54</v>
      </c>
    </row>
    <row r="30" spans="1:7" x14ac:dyDescent="0.25">
      <c r="A30" s="65" t="s">
        <v>324</v>
      </c>
      <c r="B30" s="224">
        <v>1478880</v>
      </c>
      <c r="C30" s="224">
        <v>2263027.2799999998</v>
      </c>
      <c r="D30" s="222">
        <v>3741907.28</v>
      </c>
      <c r="E30" s="224">
        <v>3127480.85</v>
      </c>
      <c r="F30" s="224">
        <v>3115465.11</v>
      </c>
      <c r="G30" s="222">
        <v>614426.4299999997</v>
      </c>
    </row>
    <row r="31" spans="1:7" x14ac:dyDescent="0.25">
      <c r="A31" s="65" t="s">
        <v>325</v>
      </c>
      <c r="B31" s="224">
        <v>982800</v>
      </c>
      <c r="C31" s="224">
        <v>-187800</v>
      </c>
      <c r="D31" s="222">
        <v>795000</v>
      </c>
      <c r="E31" s="224">
        <v>368424.27</v>
      </c>
      <c r="F31" s="224">
        <v>205444.27</v>
      </c>
      <c r="G31" s="222">
        <v>426575.73</v>
      </c>
    </row>
    <row r="32" spans="1:7" x14ac:dyDescent="0.25">
      <c r="A32" s="65" t="s">
        <v>326</v>
      </c>
      <c r="B32" s="224">
        <v>884284.37</v>
      </c>
      <c r="C32" s="224">
        <v>0</v>
      </c>
      <c r="D32" s="222">
        <v>884284.37</v>
      </c>
      <c r="E32" s="224">
        <v>390981.57</v>
      </c>
      <c r="F32" s="224">
        <v>390981.57</v>
      </c>
      <c r="G32" s="222">
        <v>493302.8</v>
      </c>
    </row>
    <row r="33" spans="1:7" ht="14.45" customHeight="1" x14ac:dyDescent="0.25">
      <c r="A33" s="65" t="s">
        <v>327</v>
      </c>
      <c r="B33" s="224">
        <v>1488744</v>
      </c>
      <c r="C33" s="224">
        <v>318787.12</v>
      </c>
      <c r="D33" s="222">
        <v>1807531.12</v>
      </c>
      <c r="E33" s="224">
        <v>1101418.6299999999</v>
      </c>
      <c r="F33" s="224">
        <v>953660.63</v>
      </c>
      <c r="G33" s="222">
        <v>706112.49000000022</v>
      </c>
    </row>
    <row r="34" spans="1:7" ht="14.45" customHeight="1" x14ac:dyDescent="0.25">
      <c r="A34" s="65" t="s">
        <v>328</v>
      </c>
      <c r="B34" s="224">
        <v>804000</v>
      </c>
      <c r="C34" s="224">
        <v>-345000</v>
      </c>
      <c r="D34" s="222">
        <v>459000</v>
      </c>
      <c r="E34" s="224">
        <v>325386.59999999998</v>
      </c>
      <c r="F34" s="224">
        <v>286579.52</v>
      </c>
      <c r="G34" s="222">
        <v>133613.40000000002</v>
      </c>
    </row>
    <row r="35" spans="1:7" ht="14.45" customHeight="1" x14ac:dyDescent="0.25">
      <c r="A35" s="65" t="s">
        <v>329</v>
      </c>
      <c r="B35" s="224">
        <v>141960</v>
      </c>
      <c r="C35" s="224">
        <v>-76000</v>
      </c>
      <c r="D35" s="222">
        <v>65960</v>
      </c>
      <c r="E35" s="224">
        <v>44721</v>
      </c>
      <c r="F35" s="224">
        <v>44721</v>
      </c>
      <c r="G35" s="222">
        <v>21239</v>
      </c>
    </row>
    <row r="36" spans="1:7" ht="14.45" customHeight="1" x14ac:dyDescent="0.25">
      <c r="A36" s="65" t="s">
        <v>330</v>
      </c>
      <c r="B36" s="224">
        <v>21757421.559999999</v>
      </c>
      <c r="C36" s="224">
        <v>-5834315.1299999999</v>
      </c>
      <c r="D36" s="222">
        <v>15923106.43</v>
      </c>
      <c r="E36" s="224">
        <v>11529116.609999999</v>
      </c>
      <c r="F36" s="224">
        <v>11360601.529999999</v>
      </c>
      <c r="G36" s="222">
        <v>4393989.82</v>
      </c>
    </row>
    <row r="37" spans="1:7" ht="14.45" customHeight="1" x14ac:dyDescent="0.25">
      <c r="A37" s="65" t="s">
        <v>331</v>
      </c>
      <c r="B37" s="224">
        <v>4126689.77</v>
      </c>
      <c r="C37" s="224">
        <v>2053870.78</v>
      </c>
      <c r="D37" s="222">
        <v>6180560.5499999998</v>
      </c>
      <c r="E37" s="224">
        <v>3728541.85</v>
      </c>
      <c r="F37" s="224">
        <v>3322914.98</v>
      </c>
      <c r="G37" s="222">
        <v>2452018.6999999997</v>
      </c>
    </row>
    <row r="38" spans="1:7" x14ac:dyDescent="0.25">
      <c r="A38" s="64" t="s">
        <v>332</v>
      </c>
      <c r="B38" s="222">
        <v>25129615.890000001</v>
      </c>
      <c r="C38" s="222">
        <v>-2456941.63</v>
      </c>
      <c r="D38" s="222">
        <v>22672674.259999998</v>
      </c>
      <c r="E38" s="222">
        <v>13764471.02</v>
      </c>
      <c r="F38" s="222">
        <v>13606358.42</v>
      </c>
      <c r="G38" s="222">
        <v>8908203.2400000002</v>
      </c>
    </row>
    <row r="39" spans="1:7" x14ac:dyDescent="0.25">
      <c r="A39" s="65" t="s">
        <v>333</v>
      </c>
      <c r="B39" s="224">
        <v>8113331.8899999997</v>
      </c>
      <c r="C39" s="224">
        <v>408008.3</v>
      </c>
      <c r="D39" s="222">
        <v>8521340.1899999995</v>
      </c>
      <c r="E39" s="224">
        <v>7969115.8499999996</v>
      </c>
      <c r="F39" s="224">
        <v>7928615.8499999996</v>
      </c>
      <c r="G39" s="222">
        <v>552224.33999999985</v>
      </c>
    </row>
    <row r="40" spans="1:7" x14ac:dyDescent="0.25">
      <c r="A40" s="65" t="s">
        <v>334</v>
      </c>
      <c r="B40" s="224">
        <v>0</v>
      </c>
      <c r="C40" s="224">
        <v>0</v>
      </c>
      <c r="D40" s="222">
        <v>0</v>
      </c>
      <c r="E40" s="224">
        <v>0</v>
      </c>
      <c r="F40" s="224">
        <v>0</v>
      </c>
      <c r="G40" s="222">
        <v>0</v>
      </c>
    </row>
    <row r="41" spans="1:7" x14ac:dyDescent="0.25">
      <c r="A41" s="65" t="s">
        <v>335</v>
      </c>
      <c r="B41" s="224">
        <v>10843084</v>
      </c>
      <c r="C41" s="224">
        <v>-1405662.53</v>
      </c>
      <c r="D41" s="222">
        <v>9437421.4700000007</v>
      </c>
      <c r="E41" s="224">
        <v>3500650</v>
      </c>
      <c r="F41" s="224">
        <v>3500650</v>
      </c>
      <c r="G41" s="222">
        <v>5936771.4700000007</v>
      </c>
    </row>
    <row r="42" spans="1:7" x14ac:dyDescent="0.25">
      <c r="A42" s="65" t="s">
        <v>336</v>
      </c>
      <c r="B42" s="224">
        <v>6173200</v>
      </c>
      <c r="C42" s="224">
        <v>-1459287.4</v>
      </c>
      <c r="D42" s="222">
        <v>4713912.5999999996</v>
      </c>
      <c r="E42" s="224">
        <v>2294705.17</v>
      </c>
      <c r="F42" s="224">
        <v>2177092.5699999998</v>
      </c>
      <c r="G42" s="222">
        <v>2419207.4299999997</v>
      </c>
    </row>
    <row r="43" spans="1:7" x14ac:dyDescent="0.25">
      <c r="A43" s="65" t="s">
        <v>337</v>
      </c>
      <c r="B43" s="222">
        <v>0</v>
      </c>
      <c r="C43" s="222">
        <v>0</v>
      </c>
      <c r="D43" s="222">
        <v>0</v>
      </c>
      <c r="E43" s="222">
        <v>0</v>
      </c>
      <c r="F43" s="222">
        <v>0</v>
      </c>
      <c r="G43" s="222">
        <v>0</v>
      </c>
    </row>
    <row r="44" spans="1:7" x14ac:dyDescent="0.25">
      <c r="A44" s="65" t="s">
        <v>338</v>
      </c>
      <c r="B44" s="222">
        <v>0</v>
      </c>
      <c r="C44" s="222">
        <v>0</v>
      </c>
      <c r="D44" s="222">
        <v>0</v>
      </c>
      <c r="E44" s="222">
        <v>0</v>
      </c>
      <c r="F44" s="222">
        <v>0</v>
      </c>
      <c r="G44" s="222">
        <v>0</v>
      </c>
    </row>
    <row r="45" spans="1:7" x14ac:dyDescent="0.25">
      <c r="A45" s="65" t="s">
        <v>339</v>
      </c>
      <c r="B45" s="222">
        <v>0</v>
      </c>
      <c r="C45" s="222">
        <v>0</v>
      </c>
      <c r="D45" s="222">
        <v>0</v>
      </c>
      <c r="E45" s="222">
        <v>0</v>
      </c>
      <c r="F45" s="222">
        <v>0</v>
      </c>
      <c r="G45" s="222">
        <v>0</v>
      </c>
    </row>
    <row r="46" spans="1:7" x14ac:dyDescent="0.25">
      <c r="A46" s="65" t="s">
        <v>340</v>
      </c>
      <c r="B46" s="222">
        <v>0</v>
      </c>
      <c r="C46" s="222">
        <v>0</v>
      </c>
      <c r="D46" s="222">
        <v>0</v>
      </c>
      <c r="E46" s="222">
        <v>0</v>
      </c>
      <c r="F46" s="222">
        <v>0</v>
      </c>
      <c r="G46" s="222">
        <v>0</v>
      </c>
    </row>
    <row r="47" spans="1:7" x14ac:dyDescent="0.25">
      <c r="A47" s="65" t="s">
        <v>341</v>
      </c>
      <c r="B47" s="222">
        <v>0</v>
      </c>
      <c r="C47" s="222">
        <v>0</v>
      </c>
      <c r="D47" s="222">
        <v>0</v>
      </c>
      <c r="E47" s="222">
        <v>0</v>
      </c>
      <c r="F47" s="222">
        <v>0</v>
      </c>
      <c r="G47" s="222">
        <v>0</v>
      </c>
    </row>
    <row r="48" spans="1:7" x14ac:dyDescent="0.25">
      <c r="A48" s="64" t="s">
        <v>342</v>
      </c>
      <c r="B48" s="222">
        <v>3685900</v>
      </c>
      <c r="C48" s="222">
        <v>296500</v>
      </c>
      <c r="D48" s="222">
        <v>3982400</v>
      </c>
      <c r="E48" s="222">
        <v>206334.32</v>
      </c>
      <c r="F48" s="222">
        <v>206334.32</v>
      </c>
      <c r="G48" s="222">
        <v>3776065.68</v>
      </c>
    </row>
    <row r="49" spans="1:7" x14ac:dyDescent="0.25">
      <c r="A49" s="65" t="s">
        <v>343</v>
      </c>
      <c r="B49" s="224">
        <v>35500</v>
      </c>
      <c r="C49" s="224">
        <v>266500</v>
      </c>
      <c r="D49" s="222">
        <v>302000</v>
      </c>
      <c r="E49" s="224">
        <v>179136</v>
      </c>
      <c r="F49" s="224">
        <v>179136</v>
      </c>
      <c r="G49" s="222">
        <v>122864</v>
      </c>
    </row>
    <row r="50" spans="1:7" x14ac:dyDescent="0.25">
      <c r="A50" s="65" t="s">
        <v>344</v>
      </c>
      <c r="B50" s="224">
        <v>0</v>
      </c>
      <c r="C50" s="224">
        <v>30000</v>
      </c>
      <c r="D50" s="222">
        <v>30000</v>
      </c>
      <c r="E50" s="224">
        <v>27198.32</v>
      </c>
      <c r="F50" s="224">
        <v>27198.32</v>
      </c>
      <c r="G50" s="222">
        <v>2801.6800000000003</v>
      </c>
    </row>
    <row r="51" spans="1:7" x14ac:dyDescent="0.25">
      <c r="A51" s="65" t="s">
        <v>345</v>
      </c>
      <c r="B51" s="222">
        <v>0</v>
      </c>
      <c r="C51" s="222">
        <v>0</v>
      </c>
      <c r="D51" s="222">
        <v>0</v>
      </c>
      <c r="E51" s="222">
        <v>0</v>
      </c>
      <c r="F51" s="222">
        <v>0</v>
      </c>
      <c r="G51" s="222">
        <v>0</v>
      </c>
    </row>
    <row r="52" spans="1:7" x14ac:dyDescent="0.25">
      <c r="A52" s="65" t="s">
        <v>346</v>
      </c>
      <c r="B52" s="224">
        <v>3640000</v>
      </c>
      <c r="C52" s="224">
        <v>0</v>
      </c>
      <c r="D52" s="222">
        <v>3640000</v>
      </c>
      <c r="E52" s="224">
        <v>0</v>
      </c>
      <c r="F52" s="224">
        <v>0</v>
      </c>
      <c r="G52" s="222">
        <v>3640000</v>
      </c>
    </row>
    <row r="53" spans="1:7" x14ac:dyDescent="0.25">
      <c r="A53" s="65" t="s">
        <v>347</v>
      </c>
      <c r="B53" s="224">
        <v>0</v>
      </c>
      <c r="C53" s="224">
        <v>0</v>
      </c>
      <c r="D53" s="222">
        <v>0</v>
      </c>
      <c r="E53" s="224">
        <v>0</v>
      </c>
      <c r="F53" s="224">
        <v>0</v>
      </c>
      <c r="G53" s="222">
        <v>0</v>
      </c>
    </row>
    <row r="54" spans="1:7" x14ac:dyDescent="0.25">
      <c r="A54" s="65" t="s">
        <v>348</v>
      </c>
      <c r="B54" s="224">
        <v>10400</v>
      </c>
      <c r="C54" s="224">
        <v>0</v>
      </c>
      <c r="D54" s="222">
        <v>10400</v>
      </c>
      <c r="E54" s="224">
        <v>0</v>
      </c>
      <c r="F54" s="224">
        <v>0</v>
      </c>
      <c r="G54" s="222">
        <v>10400</v>
      </c>
    </row>
    <row r="55" spans="1:7" x14ac:dyDescent="0.25">
      <c r="A55" s="65" t="s">
        <v>349</v>
      </c>
      <c r="B55" s="222">
        <v>0</v>
      </c>
      <c r="C55" s="222">
        <v>0</v>
      </c>
      <c r="D55" s="222">
        <v>0</v>
      </c>
      <c r="E55" s="222">
        <v>0</v>
      </c>
      <c r="F55" s="222">
        <v>0</v>
      </c>
      <c r="G55" s="222">
        <v>0</v>
      </c>
    </row>
    <row r="56" spans="1:7" x14ac:dyDescent="0.25">
      <c r="A56" s="65" t="s">
        <v>350</v>
      </c>
      <c r="B56" s="222">
        <v>0</v>
      </c>
      <c r="C56" s="222">
        <v>0</v>
      </c>
      <c r="D56" s="222">
        <v>0</v>
      </c>
      <c r="E56" s="222">
        <v>0</v>
      </c>
      <c r="F56" s="222">
        <v>0</v>
      </c>
      <c r="G56" s="222">
        <v>0</v>
      </c>
    </row>
    <row r="57" spans="1:7" x14ac:dyDescent="0.25">
      <c r="A57" s="65" t="s">
        <v>351</v>
      </c>
      <c r="B57" s="222">
        <v>0</v>
      </c>
      <c r="C57" s="222">
        <v>0</v>
      </c>
      <c r="D57" s="222">
        <v>0</v>
      </c>
      <c r="E57" s="222">
        <v>0</v>
      </c>
      <c r="F57" s="222">
        <v>0</v>
      </c>
      <c r="G57" s="222">
        <v>0</v>
      </c>
    </row>
    <row r="58" spans="1:7" x14ac:dyDescent="0.25">
      <c r="A58" s="64" t="s">
        <v>352</v>
      </c>
      <c r="B58" s="222">
        <v>14932320</v>
      </c>
      <c r="C58" s="222">
        <v>-13718503.609999999</v>
      </c>
      <c r="D58" s="222">
        <v>1213816.3900000006</v>
      </c>
      <c r="E58" s="222">
        <v>0</v>
      </c>
      <c r="F58" s="222">
        <v>0</v>
      </c>
      <c r="G58" s="222">
        <v>1213816.3900000006</v>
      </c>
    </row>
    <row r="59" spans="1:7" x14ac:dyDescent="0.25">
      <c r="A59" s="65" t="s">
        <v>353</v>
      </c>
      <c r="B59" s="224">
        <v>14932320</v>
      </c>
      <c r="C59" s="224">
        <v>-13718503.609999999</v>
      </c>
      <c r="D59" s="222">
        <v>1213816.3900000006</v>
      </c>
      <c r="E59" s="224">
        <v>0</v>
      </c>
      <c r="F59" s="224">
        <v>0</v>
      </c>
      <c r="G59" s="222">
        <v>1213816.3900000006</v>
      </c>
    </row>
    <row r="60" spans="1:7" x14ac:dyDescent="0.25">
      <c r="A60" s="65" t="s">
        <v>354</v>
      </c>
      <c r="B60" s="224">
        <v>0</v>
      </c>
      <c r="C60" s="224">
        <v>0</v>
      </c>
      <c r="D60" s="222">
        <v>0</v>
      </c>
      <c r="E60" s="224">
        <v>0</v>
      </c>
      <c r="F60" s="224">
        <v>0</v>
      </c>
      <c r="G60" s="222">
        <v>0</v>
      </c>
    </row>
    <row r="61" spans="1:7" x14ac:dyDescent="0.25">
      <c r="A61" s="65" t="s">
        <v>355</v>
      </c>
      <c r="B61" s="222">
        <v>0</v>
      </c>
      <c r="C61" s="222">
        <v>0</v>
      </c>
      <c r="D61" s="222">
        <v>0</v>
      </c>
      <c r="E61" s="222">
        <v>0</v>
      </c>
      <c r="F61" s="222">
        <v>0</v>
      </c>
      <c r="G61" s="222">
        <v>0</v>
      </c>
    </row>
    <row r="62" spans="1:7" x14ac:dyDescent="0.25">
      <c r="A62" s="64" t="s">
        <v>356</v>
      </c>
      <c r="B62" s="222">
        <v>0</v>
      </c>
      <c r="C62" s="222">
        <v>0</v>
      </c>
      <c r="D62" s="222">
        <v>0</v>
      </c>
      <c r="E62" s="222">
        <v>0</v>
      </c>
      <c r="F62" s="222">
        <v>0</v>
      </c>
      <c r="G62" s="222">
        <v>0</v>
      </c>
    </row>
    <row r="63" spans="1:7" x14ac:dyDescent="0.25">
      <c r="A63" s="65" t="s">
        <v>357</v>
      </c>
      <c r="B63" s="222">
        <v>0</v>
      </c>
      <c r="C63" s="222">
        <v>0</v>
      </c>
      <c r="D63" s="222">
        <v>0</v>
      </c>
      <c r="E63" s="222">
        <v>0</v>
      </c>
      <c r="F63" s="222">
        <v>0</v>
      </c>
      <c r="G63" s="222">
        <v>0</v>
      </c>
    </row>
    <row r="64" spans="1:7" x14ac:dyDescent="0.25">
      <c r="A64" s="65" t="s">
        <v>358</v>
      </c>
      <c r="B64" s="222">
        <v>0</v>
      </c>
      <c r="C64" s="222">
        <v>0</v>
      </c>
      <c r="D64" s="222">
        <v>0</v>
      </c>
      <c r="E64" s="222">
        <v>0</v>
      </c>
      <c r="F64" s="222">
        <v>0</v>
      </c>
      <c r="G64" s="222">
        <v>0</v>
      </c>
    </row>
    <row r="65" spans="1:7" x14ac:dyDescent="0.25">
      <c r="A65" s="65" t="s">
        <v>359</v>
      </c>
      <c r="B65" s="222">
        <v>0</v>
      </c>
      <c r="C65" s="222">
        <v>0</v>
      </c>
      <c r="D65" s="222">
        <v>0</v>
      </c>
      <c r="E65" s="222">
        <v>0</v>
      </c>
      <c r="F65" s="222">
        <v>0</v>
      </c>
      <c r="G65" s="222">
        <v>0</v>
      </c>
    </row>
    <row r="66" spans="1:7" x14ac:dyDescent="0.25">
      <c r="A66" s="65" t="s">
        <v>360</v>
      </c>
      <c r="B66" s="222">
        <v>0</v>
      </c>
      <c r="C66" s="222">
        <v>0</v>
      </c>
      <c r="D66" s="222">
        <v>0</v>
      </c>
      <c r="E66" s="222">
        <v>0</v>
      </c>
      <c r="F66" s="222">
        <v>0</v>
      </c>
      <c r="G66" s="222">
        <v>0</v>
      </c>
    </row>
    <row r="67" spans="1:7" x14ac:dyDescent="0.25">
      <c r="A67" s="65" t="s">
        <v>361</v>
      </c>
      <c r="B67" s="222">
        <v>0</v>
      </c>
      <c r="C67" s="222">
        <v>0</v>
      </c>
      <c r="D67" s="222">
        <v>0</v>
      </c>
      <c r="E67" s="222">
        <v>0</v>
      </c>
      <c r="F67" s="222">
        <v>0</v>
      </c>
      <c r="G67" s="222">
        <v>0</v>
      </c>
    </row>
    <row r="68" spans="1:7" x14ac:dyDescent="0.25">
      <c r="A68" s="65" t="s">
        <v>362</v>
      </c>
      <c r="B68" s="222">
        <v>0</v>
      </c>
      <c r="C68" s="222">
        <v>0</v>
      </c>
      <c r="D68" s="222">
        <v>0</v>
      </c>
      <c r="E68" s="222">
        <v>0</v>
      </c>
      <c r="F68" s="222">
        <v>0</v>
      </c>
      <c r="G68" s="222">
        <v>0</v>
      </c>
    </row>
    <row r="69" spans="1:7" x14ac:dyDescent="0.25">
      <c r="A69" s="65" t="s">
        <v>363</v>
      </c>
      <c r="B69" s="222">
        <v>0</v>
      </c>
      <c r="C69" s="222">
        <v>0</v>
      </c>
      <c r="D69" s="222">
        <v>0</v>
      </c>
      <c r="E69" s="222">
        <v>0</v>
      </c>
      <c r="F69" s="222">
        <v>0</v>
      </c>
      <c r="G69" s="222">
        <v>0</v>
      </c>
    </row>
    <row r="70" spans="1:7" x14ac:dyDescent="0.25">
      <c r="A70" s="65" t="s">
        <v>364</v>
      </c>
      <c r="B70" s="222">
        <v>0</v>
      </c>
      <c r="C70" s="222">
        <v>0</v>
      </c>
      <c r="D70" s="222">
        <v>0</v>
      </c>
      <c r="E70" s="222">
        <v>0</v>
      </c>
      <c r="F70" s="222">
        <v>0</v>
      </c>
      <c r="G70" s="222">
        <v>0</v>
      </c>
    </row>
    <row r="71" spans="1:7" x14ac:dyDescent="0.25">
      <c r="A71" s="64" t="s">
        <v>365</v>
      </c>
      <c r="B71" s="222">
        <v>0</v>
      </c>
      <c r="C71" s="222">
        <v>0</v>
      </c>
      <c r="D71" s="222">
        <v>0</v>
      </c>
      <c r="E71" s="222">
        <v>0</v>
      </c>
      <c r="F71" s="222">
        <v>0</v>
      </c>
      <c r="G71" s="222">
        <v>0</v>
      </c>
    </row>
    <row r="72" spans="1:7" x14ac:dyDescent="0.25">
      <c r="A72" s="65" t="s">
        <v>366</v>
      </c>
      <c r="B72" s="222">
        <v>0</v>
      </c>
      <c r="C72" s="222">
        <v>0</v>
      </c>
      <c r="D72" s="222">
        <v>0</v>
      </c>
      <c r="E72" s="222">
        <v>0</v>
      </c>
      <c r="F72" s="222">
        <v>0</v>
      </c>
      <c r="G72" s="222">
        <v>0</v>
      </c>
    </row>
    <row r="73" spans="1:7" x14ac:dyDescent="0.25">
      <c r="A73" s="65" t="s">
        <v>367</v>
      </c>
      <c r="B73" s="222">
        <v>0</v>
      </c>
      <c r="C73" s="222">
        <v>0</v>
      </c>
      <c r="D73" s="222">
        <v>0</v>
      </c>
      <c r="E73" s="222">
        <v>0</v>
      </c>
      <c r="F73" s="222">
        <v>0</v>
      </c>
      <c r="G73" s="222">
        <v>0</v>
      </c>
    </row>
    <row r="74" spans="1:7" x14ac:dyDescent="0.25">
      <c r="A74" s="65" t="s">
        <v>368</v>
      </c>
      <c r="B74" s="222">
        <v>0</v>
      </c>
      <c r="C74" s="222">
        <v>0</v>
      </c>
      <c r="D74" s="222">
        <v>0</v>
      </c>
      <c r="E74" s="222">
        <v>0</v>
      </c>
      <c r="F74" s="222">
        <v>0</v>
      </c>
      <c r="G74" s="222">
        <v>0</v>
      </c>
    </row>
    <row r="75" spans="1:7" x14ac:dyDescent="0.25">
      <c r="A75" s="64" t="s">
        <v>369</v>
      </c>
      <c r="B75" s="222">
        <v>0</v>
      </c>
      <c r="C75" s="222">
        <v>4215040</v>
      </c>
      <c r="D75" s="222">
        <v>4215040</v>
      </c>
      <c r="E75" s="222">
        <v>4102480</v>
      </c>
      <c r="F75" s="222">
        <v>4102480</v>
      </c>
      <c r="G75" s="222">
        <v>112560</v>
      </c>
    </row>
    <row r="76" spans="1:7" x14ac:dyDescent="0.25">
      <c r="A76" s="65" t="s">
        <v>370</v>
      </c>
      <c r="B76" s="224">
        <v>0</v>
      </c>
      <c r="C76" s="224">
        <v>4000000</v>
      </c>
      <c r="D76" s="222">
        <v>4000000</v>
      </c>
      <c r="E76" s="224">
        <v>4000000</v>
      </c>
      <c r="F76" s="224">
        <v>4000000</v>
      </c>
      <c r="G76" s="222">
        <v>0</v>
      </c>
    </row>
    <row r="77" spans="1:7" x14ac:dyDescent="0.25">
      <c r="A77" s="65" t="s">
        <v>371</v>
      </c>
      <c r="B77" s="224">
        <v>0</v>
      </c>
      <c r="C77" s="224">
        <v>215040</v>
      </c>
      <c r="D77" s="222">
        <v>215040</v>
      </c>
      <c r="E77" s="224">
        <v>102480</v>
      </c>
      <c r="F77" s="224">
        <v>102480</v>
      </c>
      <c r="G77" s="222">
        <v>112560</v>
      </c>
    </row>
    <row r="78" spans="1:7" x14ac:dyDescent="0.25">
      <c r="A78" s="65" t="s">
        <v>372</v>
      </c>
      <c r="B78" s="222">
        <v>0</v>
      </c>
      <c r="C78" s="222">
        <v>0</v>
      </c>
      <c r="D78" s="222">
        <v>0</v>
      </c>
      <c r="E78" s="222">
        <v>0</v>
      </c>
      <c r="F78" s="222">
        <v>0</v>
      </c>
      <c r="G78" s="222">
        <v>0</v>
      </c>
    </row>
    <row r="79" spans="1:7" x14ac:dyDescent="0.25">
      <c r="A79" s="65" t="s">
        <v>373</v>
      </c>
      <c r="B79" s="222">
        <v>0</v>
      </c>
      <c r="C79" s="222">
        <v>0</v>
      </c>
      <c r="D79" s="222">
        <v>0</v>
      </c>
      <c r="E79" s="222">
        <v>0</v>
      </c>
      <c r="F79" s="222">
        <v>0</v>
      </c>
      <c r="G79" s="222">
        <v>0</v>
      </c>
    </row>
    <row r="80" spans="1:7" x14ac:dyDescent="0.25">
      <c r="A80" s="65" t="s">
        <v>374</v>
      </c>
      <c r="B80" s="222">
        <v>0</v>
      </c>
      <c r="C80" s="222">
        <v>0</v>
      </c>
      <c r="D80" s="222">
        <v>0</v>
      </c>
      <c r="E80" s="222">
        <v>0</v>
      </c>
      <c r="F80" s="222">
        <v>0</v>
      </c>
      <c r="G80" s="222">
        <v>0</v>
      </c>
    </row>
    <row r="81" spans="1:7" x14ac:dyDescent="0.25">
      <c r="A81" s="65" t="s">
        <v>375</v>
      </c>
      <c r="B81" s="222">
        <v>0</v>
      </c>
      <c r="C81" s="222">
        <v>0</v>
      </c>
      <c r="D81" s="222">
        <v>0</v>
      </c>
      <c r="E81" s="222">
        <v>0</v>
      </c>
      <c r="F81" s="222">
        <v>0</v>
      </c>
      <c r="G81" s="222">
        <v>0</v>
      </c>
    </row>
    <row r="82" spans="1:7" x14ac:dyDescent="0.25">
      <c r="A82" s="65" t="s">
        <v>376</v>
      </c>
      <c r="B82" s="222">
        <v>0</v>
      </c>
      <c r="C82" s="222">
        <v>0</v>
      </c>
      <c r="D82" s="222">
        <v>0</v>
      </c>
      <c r="E82" s="222">
        <v>0</v>
      </c>
      <c r="F82" s="222">
        <v>0</v>
      </c>
      <c r="G82" s="222">
        <v>0</v>
      </c>
    </row>
    <row r="83" spans="1:7" x14ac:dyDescent="0.25">
      <c r="A83" s="66"/>
      <c r="B83" s="223"/>
      <c r="C83" s="223"/>
      <c r="D83" s="223"/>
      <c r="E83" s="223"/>
      <c r="F83" s="223"/>
      <c r="G83" s="223"/>
    </row>
    <row r="84" spans="1:7" s="132" customFormat="1" x14ac:dyDescent="0.25">
      <c r="A84" s="129" t="s">
        <v>377</v>
      </c>
      <c r="B84" s="221">
        <v>65366748</v>
      </c>
      <c r="C84" s="221">
        <v>20412121.109999999</v>
      </c>
      <c r="D84" s="221">
        <v>85778869.109999999</v>
      </c>
      <c r="E84" s="221">
        <v>59720375.600000001</v>
      </c>
      <c r="F84" s="221">
        <v>59654582.060000002</v>
      </c>
      <c r="G84" s="221">
        <v>26058493.509999998</v>
      </c>
    </row>
    <row r="85" spans="1:7" x14ac:dyDescent="0.25">
      <c r="A85" s="64" t="s">
        <v>304</v>
      </c>
      <c r="B85" s="222">
        <v>27666365.640000001</v>
      </c>
      <c r="C85" s="222">
        <v>-1325148.3799999999</v>
      </c>
      <c r="D85" s="222">
        <v>26341217.260000002</v>
      </c>
      <c r="E85" s="222">
        <v>26340794.080000002</v>
      </c>
      <c r="F85" s="222">
        <v>26340794.080000002</v>
      </c>
      <c r="G85" s="222">
        <v>423.17999999970198</v>
      </c>
    </row>
    <row r="86" spans="1:7" x14ac:dyDescent="0.25">
      <c r="A86" s="135" t="s">
        <v>305</v>
      </c>
      <c r="B86" s="224">
        <v>17481389.940000001</v>
      </c>
      <c r="C86" s="224">
        <v>-491730.75</v>
      </c>
      <c r="D86" s="222">
        <v>16989659.190000001</v>
      </c>
      <c r="E86" s="224">
        <v>16989659.190000001</v>
      </c>
      <c r="F86" s="224">
        <v>16989659.190000001</v>
      </c>
      <c r="G86" s="222">
        <v>0</v>
      </c>
    </row>
    <row r="87" spans="1:7" x14ac:dyDescent="0.25">
      <c r="A87" s="65" t="s">
        <v>306</v>
      </c>
      <c r="B87" s="224">
        <v>0</v>
      </c>
      <c r="C87" s="224">
        <v>73620</v>
      </c>
      <c r="D87" s="222">
        <v>73620</v>
      </c>
      <c r="E87" s="224">
        <v>73620</v>
      </c>
      <c r="F87" s="224">
        <v>73620</v>
      </c>
      <c r="G87" s="222">
        <v>0</v>
      </c>
    </row>
    <row r="88" spans="1:7" x14ac:dyDescent="0.25">
      <c r="A88" s="65" t="s">
        <v>307</v>
      </c>
      <c r="B88" s="224">
        <v>3151564.53</v>
      </c>
      <c r="C88" s="224">
        <v>-238966.38</v>
      </c>
      <c r="D88" s="222">
        <v>2912598.15</v>
      </c>
      <c r="E88" s="224">
        <v>2912174.97</v>
      </c>
      <c r="F88" s="224">
        <v>2912174.97</v>
      </c>
      <c r="G88" s="222">
        <v>423.17999999970198</v>
      </c>
    </row>
    <row r="89" spans="1:7" x14ac:dyDescent="0.25">
      <c r="A89" s="65" t="s">
        <v>308</v>
      </c>
      <c r="B89" s="224">
        <v>443040</v>
      </c>
      <c r="C89" s="224">
        <v>360088.6</v>
      </c>
      <c r="D89" s="222">
        <v>803128.6</v>
      </c>
      <c r="E89" s="224">
        <v>803128.6</v>
      </c>
      <c r="F89" s="224">
        <v>803128.6</v>
      </c>
      <c r="G89" s="222">
        <v>0</v>
      </c>
    </row>
    <row r="90" spans="1:7" x14ac:dyDescent="0.25">
      <c r="A90" s="65" t="s">
        <v>309</v>
      </c>
      <c r="B90" s="224">
        <v>6590371.1699999999</v>
      </c>
      <c r="C90" s="224">
        <v>-1028159.85</v>
      </c>
      <c r="D90" s="222">
        <v>5562211.3200000003</v>
      </c>
      <c r="E90" s="224">
        <v>5562211.3200000003</v>
      </c>
      <c r="F90" s="224">
        <v>5562211.3200000003</v>
      </c>
      <c r="G90" s="222">
        <v>0</v>
      </c>
    </row>
    <row r="91" spans="1:7" x14ac:dyDescent="0.25">
      <c r="A91" s="65" t="s">
        <v>310</v>
      </c>
      <c r="B91" s="222">
        <v>0</v>
      </c>
      <c r="C91" s="222">
        <v>0</v>
      </c>
      <c r="D91" s="222">
        <v>0</v>
      </c>
      <c r="E91" s="222">
        <v>0</v>
      </c>
      <c r="F91" s="222">
        <v>0</v>
      </c>
      <c r="G91" s="222">
        <v>0</v>
      </c>
    </row>
    <row r="92" spans="1:7" x14ac:dyDescent="0.25">
      <c r="A92" s="65" t="s">
        <v>311</v>
      </c>
      <c r="B92" s="222">
        <v>0</v>
      </c>
      <c r="C92" s="222">
        <v>0</v>
      </c>
      <c r="D92" s="222">
        <v>0</v>
      </c>
      <c r="E92" s="222">
        <v>0</v>
      </c>
      <c r="F92" s="222">
        <v>0</v>
      </c>
      <c r="G92" s="222">
        <v>0</v>
      </c>
    </row>
    <row r="93" spans="1:7" x14ac:dyDescent="0.25">
      <c r="A93" s="64" t="s">
        <v>312</v>
      </c>
      <c r="B93" s="222">
        <v>5009389.53</v>
      </c>
      <c r="C93" s="222">
        <v>-497462.78</v>
      </c>
      <c r="D93" s="222">
        <v>4511926.75</v>
      </c>
      <c r="E93" s="222">
        <v>4511926.75</v>
      </c>
      <c r="F93" s="222">
        <v>4511926.75</v>
      </c>
      <c r="G93" s="222">
        <v>0</v>
      </c>
    </row>
    <row r="94" spans="1:7" x14ac:dyDescent="0.25">
      <c r="A94" s="65" t="s">
        <v>313</v>
      </c>
      <c r="B94" s="224">
        <v>140400</v>
      </c>
      <c r="C94" s="224">
        <v>-4170.24</v>
      </c>
      <c r="D94" s="222">
        <v>136229.76000000001</v>
      </c>
      <c r="E94" s="224">
        <v>136229.76000000001</v>
      </c>
      <c r="F94" s="224">
        <v>136229.76000000001</v>
      </c>
      <c r="G94" s="222">
        <v>0</v>
      </c>
    </row>
    <row r="95" spans="1:7" x14ac:dyDescent="0.25">
      <c r="A95" s="65" t="s">
        <v>314</v>
      </c>
      <c r="B95" s="222">
        <v>0</v>
      </c>
      <c r="C95" s="222">
        <v>0</v>
      </c>
      <c r="D95" s="222">
        <v>0</v>
      </c>
      <c r="E95" s="222">
        <v>0</v>
      </c>
      <c r="F95" s="222">
        <v>0</v>
      </c>
      <c r="G95" s="222">
        <v>0</v>
      </c>
    </row>
    <row r="96" spans="1:7" x14ac:dyDescent="0.25">
      <c r="A96" s="65" t="s">
        <v>315</v>
      </c>
      <c r="B96" s="222">
        <v>0</v>
      </c>
      <c r="C96" s="222">
        <v>0</v>
      </c>
      <c r="D96" s="222">
        <v>0</v>
      </c>
      <c r="E96" s="222">
        <v>0</v>
      </c>
      <c r="F96" s="222">
        <v>0</v>
      </c>
      <c r="G96" s="222">
        <v>0</v>
      </c>
    </row>
    <row r="97" spans="1:7" x14ac:dyDescent="0.25">
      <c r="A97" s="65" t="s">
        <v>316</v>
      </c>
      <c r="B97" s="224">
        <v>83200</v>
      </c>
      <c r="C97" s="224">
        <v>-67190.84</v>
      </c>
      <c r="D97" s="222">
        <v>16009.160000000003</v>
      </c>
      <c r="E97" s="224">
        <v>16009.16</v>
      </c>
      <c r="F97" s="224">
        <v>16009.16</v>
      </c>
      <c r="G97" s="222">
        <v>0</v>
      </c>
    </row>
    <row r="98" spans="1:7" x14ac:dyDescent="0.25">
      <c r="A98" s="67" t="s">
        <v>317</v>
      </c>
      <c r="B98" s="222">
        <v>0</v>
      </c>
      <c r="C98" s="222">
        <v>0</v>
      </c>
      <c r="D98" s="222">
        <v>0</v>
      </c>
      <c r="E98" s="222">
        <v>0</v>
      </c>
      <c r="F98" s="222">
        <v>0</v>
      </c>
      <c r="G98" s="222">
        <v>0</v>
      </c>
    </row>
    <row r="99" spans="1:7" x14ac:dyDescent="0.25">
      <c r="A99" s="65" t="s">
        <v>318</v>
      </c>
      <c r="B99" s="224">
        <v>4160000</v>
      </c>
      <c r="C99" s="224">
        <v>-253876.48000000001</v>
      </c>
      <c r="D99" s="222">
        <v>3906123.52</v>
      </c>
      <c r="E99" s="224">
        <v>3906123.52</v>
      </c>
      <c r="F99" s="224">
        <v>3906123.52</v>
      </c>
      <c r="G99" s="222">
        <v>0</v>
      </c>
    </row>
    <row r="100" spans="1:7" x14ac:dyDescent="0.25">
      <c r="A100" s="65" t="s">
        <v>319</v>
      </c>
      <c r="B100" s="224">
        <v>208000</v>
      </c>
      <c r="C100" s="224">
        <v>-115200</v>
      </c>
      <c r="D100" s="222">
        <v>92800</v>
      </c>
      <c r="E100" s="224">
        <v>92800</v>
      </c>
      <c r="F100" s="224">
        <v>92800</v>
      </c>
      <c r="G100" s="222">
        <v>0</v>
      </c>
    </row>
    <row r="101" spans="1:7" x14ac:dyDescent="0.25">
      <c r="A101" s="65" t="s">
        <v>320</v>
      </c>
      <c r="B101" s="224">
        <v>26000</v>
      </c>
      <c r="C101" s="224">
        <v>-26000</v>
      </c>
      <c r="D101" s="222">
        <v>0</v>
      </c>
      <c r="E101" s="224">
        <v>0</v>
      </c>
      <c r="F101" s="224">
        <v>0</v>
      </c>
      <c r="G101" s="222">
        <v>0</v>
      </c>
    </row>
    <row r="102" spans="1:7" x14ac:dyDescent="0.25">
      <c r="A102" s="65" t="s">
        <v>321</v>
      </c>
      <c r="B102" s="224">
        <v>391789.53</v>
      </c>
      <c r="C102" s="224">
        <v>-31025.22</v>
      </c>
      <c r="D102" s="222">
        <v>360764.31000000006</v>
      </c>
      <c r="E102" s="224">
        <v>360764.31</v>
      </c>
      <c r="F102" s="224">
        <v>360764.31</v>
      </c>
      <c r="G102" s="222">
        <v>0</v>
      </c>
    </row>
    <row r="103" spans="1:7" x14ac:dyDescent="0.25">
      <c r="A103" s="64" t="s">
        <v>322</v>
      </c>
      <c r="B103" s="222">
        <v>2598752</v>
      </c>
      <c r="C103" s="222">
        <v>4433909.79</v>
      </c>
      <c r="D103" s="222">
        <v>7032661.79</v>
      </c>
      <c r="E103" s="222">
        <v>6940491.79</v>
      </c>
      <c r="F103" s="222">
        <v>6940491.79</v>
      </c>
      <c r="G103" s="222">
        <v>92170</v>
      </c>
    </row>
    <row r="104" spans="1:7" x14ac:dyDescent="0.25">
      <c r="A104" s="65" t="s">
        <v>323</v>
      </c>
      <c r="B104" s="222">
        <v>0</v>
      </c>
      <c r="C104" s="222">
        <v>0</v>
      </c>
      <c r="D104" s="222">
        <v>0</v>
      </c>
      <c r="E104" s="222">
        <v>0</v>
      </c>
      <c r="F104" s="222">
        <v>0</v>
      </c>
      <c r="G104" s="222">
        <v>0</v>
      </c>
    </row>
    <row r="105" spans="1:7" x14ac:dyDescent="0.25">
      <c r="A105" s="65" t="s">
        <v>324</v>
      </c>
      <c r="B105" s="224">
        <v>124800</v>
      </c>
      <c r="C105" s="224">
        <v>-124800</v>
      </c>
      <c r="D105" s="222">
        <v>0</v>
      </c>
      <c r="E105" s="224">
        <v>0</v>
      </c>
      <c r="F105" s="224">
        <v>0</v>
      </c>
      <c r="G105" s="222">
        <v>0</v>
      </c>
    </row>
    <row r="106" spans="1:7" x14ac:dyDescent="0.25">
      <c r="A106" s="65" t="s">
        <v>325</v>
      </c>
      <c r="B106" s="224">
        <v>854672</v>
      </c>
      <c r="C106" s="224">
        <v>-757272</v>
      </c>
      <c r="D106" s="222">
        <v>97400</v>
      </c>
      <c r="E106" s="224">
        <v>97400</v>
      </c>
      <c r="F106" s="224">
        <v>97400</v>
      </c>
      <c r="G106" s="222">
        <v>0</v>
      </c>
    </row>
    <row r="107" spans="1:7" x14ac:dyDescent="0.25">
      <c r="A107" s="65" t="s">
        <v>326</v>
      </c>
      <c r="B107" s="224">
        <v>436800</v>
      </c>
      <c r="C107" s="224">
        <v>226728.14</v>
      </c>
      <c r="D107" s="222">
        <v>663528.14</v>
      </c>
      <c r="E107" s="224">
        <v>663528.14</v>
      </c>
      <c r="F107" s="224">
        <v>663528.14</v>
      </c>
      <c r="G107" s="222">
        <v>0</v>
      </c>
    </row>
    <row r="108" spans="1:7" x14ac:dyDescent="0.25">
      <c r="A108" s="65" t="s">
        <v>327</v>
      </c>
      <c r="B108" s="224">
        <v>142480</v>
      </c>
      <c r="C108" s="224">
        <v>166006.24</v>
      </c>
      <c r="D108" s="222">
        <v>308486.24</v>
      </c>
      <c r="E108" s="224">
        <v>306406.24</v>
      </c>
      <c r="F108" s="224">
        <v>306406.24</v>
      </c>
      <c r="G108" s="222">
        <v>2080</v>
      </c>
    </row>
    <row r="109" spans="1:7" x14ac:dyDescent="0.25">
      <c r="A109" s="65" t="s">
        <v>328</v>
      </c>
      <c r="B109" s="222">
        <v>0</v>
      </c>
      <c r="C109" s="222">
        <v>0</v>
      </c>
      <c r="D109" s="222">
        <v>0</v>
      </c>
      <c r="E109" s="222">
        <v>0</v>
      </c>
      <c r="F109" s="222">
        <v>0</v>
      </c>
      <c r="G109" s="222">
        <v>0</v>
      </c>
    </row>
    <row r="110" spans="1:7" x14ac:dyDescent="0.25">
      <c r="A110" s="65" t="s">
        <v>329</v>
      </c>
      <c r="B110" s="222">
        <v>0</v>
      </c>
      <c r="C110" s="222">
        <v>0</v>
      </c>
      <c r="D110" s="222">
        <v>0</v>
      </c>
      <c r="E110" s="222">
        <v>0</v>
      </c>
      <c r="F110" s="222">
        <v>0</v>
      </c>
      <c r="G110" s="222">
        <v>0</v>
      </c>
    </row>
    <row r="111" spans="1:7" x14ac:dyDescent="0.25">
      <c r="A111" s="65" t="s">
        <v>330</v>
      </c>
      <c r="B111" s="224">
        <v>0</v>
      </c>
      <c r="C111" s="224">
        <v>3850380</v>
      </c>
      <c r="D111" s="222">
        <v>3850380</v>
      </c>
      <c r="E111" s="224">
        <v>3760290</v>
      </c>
      <c r="F111" s="224">
        <v>3760290</v>
      </c>
      <c r="G111" s="222">
        <v>90090</v>
      </c>
    </row>
    <row r="112" spans="1:7" x14ac:dyDescent="0.25">
      <c r="A112" s="65" t="s">
        <v>331</v>
      </c>
      <c r="B112" s="224">
        <v>1040000</v>
      </c>
      <c r="C112" s="224">
        <v>1072867.4099999999</v>
      </c>
      <c r="D112" s="222">
        <v>2112867.41</v>
      </c>
      <c r="E112" s="224">
        <v>2112867.41</v>
      </c>
      <c r="F112" s="224">
        <v>2112867.41</v>
      </c>
      <c r="G112" s="222">
        <v>0</v>
      </c>
    </row>
    <row r="113" spans="1:7" x14ac:dyDescent="0.25">
      <c r="A113" s="64" t="s">
        <v>332</v>
      </c>
      <c r="B113" s="222">
        <v>0</v>
      </c>
      <c r="C113" s="222">
        <v>7196741.2800000003</v>
      </c>
      <c r="D113" s="222">
        <v>7196741.2800000003</v>
      </c>
      <c r="E113" s="222">
        <v>3588003.8</v>
      </c>
      <c r="F113" s="222">
        <v>3588003.8</v>
      </c>
      <c r="G113" s="222">
        <v>3608737.48</v>
      </c>
    </row>
    <row r="114" spans="1:7" x14ac:dyDescent="0.25">
      <c r="A114" s="65" t="s">
        <v>333</v>
      </c>
      <c r="B114" s="222">
        <v>0</v>
      </c>
      <c r="C114" s="222">
        <v>83529</v>
      </c>
      <c r="D114" s="222">
        <v>83529</v>
      </c>
      <c r="E114" s="222">
        <v>83529</v>
      </c>
      <c r="F114" s="222">
        <v>83529</v>
      </c>
      <c r="G114" s="222">
        <v>0</v>
      </c>
    </row>
    <row r="115" spans="1:7" x14ac:dyDescent="0.25">
      <c r="A115" s="65" t="s">
        <v>334</v>
      </c>
      <c r="B115" s="222">
        <v>0</v>
      </c>
      <c r="C115" s="222">
        <v>0</v>
      </c>
      <c r="D115" s="222">
        <v>0</v>
      </c>
      <c r="E115" s="222">
        <v>0</v>
      </c>
      <c r="F115" s="222">
        <v>0</v>
      </c>
      <c r="G115" s="222">
        <v>0</v>
      </c>
    </row>
    <row r="116" spans="1:7" x14ac:dyDescent="0.25">
      <c r="A116" s="65" t="s">
        <v>335</v>
      </c>
      <c r="B116" s="224">
        <v>0</v>
      </c>
      <c r="C116" s="224">
        <v>6458577.71</v>
      </c>
      <c r="D116" s="222">
        <v>6458577.71</v>
      </c>
      <c r="E116" s="224">
        <v>3111207.77</v>
      </c>
      <c r="F116" s="224">
        <v>3111207.77</v>
      </c>
      <c r="G116" s="222">
        <v>3347369.94</v>
      </c>
    </row>
    <row r="117" spans="1:7" x14ac:dyDescent="0.25">
      <c r="A117" s="65" t="s">
        <v>336</v>
      </c>
      <c r="B117" s="224">
        <v>0</v>
      </c>
      <c r="C117" s="224">
        <v>654634.56999999995</v>
      </c>
      <c r="D117" s="222">
        <v>654634.56999999995</v>
      </c>
      <c r="E117" s="224">
        <v>393267.03</v>
      </c>
      <c r="F117" s="224">
        <v>393267.03</v>
      </c>
      <c r="G117" s="222">
        <v>261367.53999999992</v>
      </c>
    </row>
    <row r="118" spans="1:7" x14ac:dyDescent="0.25">
      <c r="A118" s="65" t="s">
        <v>337</v>
      </c>
      <c r="B118" s="222">
        <v>0</v>
      </c>
      <c r="C118" s="222">
        <v>0</v>
      </c>
      <c r="D118" s="222">
        <v>0</v>
      </c>
      <c r="E118" s="222">
        <v>0</v>
      </c>
      <c r="F118" s="222">
        <v>0</v>
      </c>
      <c r="G118" s="222">
        <v>0</v>
      </c>
    </row>
    <row r="119" spans="1:7" x14ac:dyDescent="0.25">
      <c r="A119" s="65" t="s">
        <v>338</v>
      </c>
      <c r="B119" s="222">
        <v>0</v>
      </c>
      <c r="C119" s="222">
        <v>0</v>
      </c>
      <c r="D119" s="222">
        <v>0</v>
      </c>
      <c r="E119" s="222">
        <v>0</v>
      </c>
      <c r="F119" s="222">
        <v>0</v>
      </c>
      <c r="G119" s="222">
        <v>0</v>
      </c>
    </row>
    <row r="120" spans="1:7" x14ac:dyDescent="0.25">
      <c r="A120" s="65" t="s">
        <v>339</v>
      </c>
      <c r="B120" s="222">
        <v>0</v>
      </c>
      <c r="C120" s="222">
        <v>0</v>
      </c>
      <c r="D120" s="222">
        <v>0</v>
      </c>
      <c r="E120" s="222">
        <v>0</v>
      </c>
      <c r="F120" s="222">
        <v>0</v>
      </c>
      <c r="G120" s="222">
        <v>0</v>
      </c>
    </row>
    <row r="121" spans="1:7" x14ac:dyDescent="0.25">
      <c r="A121" s="65" t="s">
        <v>340</v>
      </c>
      <c r="B121" s="222">
        <v>0</v>
      </c>
      <c r="C121" s="222">
        <v>0</v>
      </c>
      <c r="D121" s="222">
        <v>0</v>
      </c>
      <c r="E121" s="222">
        <v>0</v>
      </c>
      <c r="F121" s="222">
        <v>0</v>
      </c>
      <c r="G121" s="222">
        <v>0</v>
      </c>
    </row>
    <row r="122" spans="1:7" x14ac:dyDescent="0.25">
      <c r="A122" s="65" t="s">
        <v>341</v>
      </c>
      <c r="B122" s="222">
        <v>0</v>
      </c>
      <c r="C122" s="222">
        <v>0</v>
      </c>
      <c r="D122" s="222">
        <v>0</v>
      </c>
      <c r="E122" s="222">
        <v>0</v>
      </c>
      <c r="F122" s="222">
        <v>0</v>
      </c>
      <c r="G122" s="222">
        <v>0</v>
      </c>
    </row>
    <row r="123" spans="1:7" x14ac:dyDescent="0.25">
      <c r="A123" s="64" t="s">
        <v>342</v>
      </c>
      <c r="B123" s="222">
        <v>0</v>
      </c>
      <c r="C123" s="222">
        <v>1796941.8399999999</v>
      </c>
      <c r="D123" s="222">
        <v>1796941.8399999999</v>
      </c>
      <c r="E123" s="222">
        <v>1796539.49</v>
      </c>
      <c r="F123" s="222">
        <v>1796539.49</v>
      </c>
      <c r="G123" s="222">
        <v>402.34999999997672</v>
      </c>
    </row>
    <row r="124" spans="1:7" x14ac:dyDescent="0.25">
      <c r="A124" s="65" t="s">
        <v>343</v>
      </c>
      <c r="B124" s="224">
        <v>0</v>
      </c>
      <c r="C124" s="224">
        <v>581441.84</v>
      </c>
      <c r="D124" s="222">
        <v>581441.84</v>
      </c>
      <c r="E124" s="224">
        <v>581339.49</v>
      </c>
      <c r="F124" s="224">
        <v>581339.49</v>
      </c>
      <c r="G124" s="222">
        <v>102.34999999997672</v>
      </c>
    </row>
    <row r="125" spans="1:7" x14ac:dyDescent="0.25">
      <c r="A125" s="65" t="s">
        <v>344</v>
      </c>
      <c r="B125" s="224">
        <v>0</v>
      </c>
      <c r="C125" s="224">
        <v>20000</v>
      </c>
      <c r="D125" s="222">
        <v>20000</v>
      </c>
      <c r="E125" s="224">
        <v>20000</v>
      </c>
      <c r="F125" s="224">
        <v>20000</v>
      </c>
      <c r="G125" s="222">
        <v>0</v>
      </c>
    </row>
    <row r="126" spans="1:7" x14ac:dyDescent="0.25">
      <c r="A126" s="65" t="s">
        <v>345</v>
      </c>
      <c r="B126" s="222">
        <v>0</v>
      </c>
      <c r="C126" s="222">
        <v>0</v>
      </c>
      <c r="D126" s="222">
        <v>0</v>
      </c>
      <c r="E126" s="222">
        <v>0</v>
      </c>
      <c r="F126" s="222">
        <v>0</v>
      </c>
      <c r="G126" s="222">
        <v>0</v>
      </c>
    </row>
    <row r="127" spans="1:7" x14ac:dyDescent="0.25">
      <c r="A127" s="65" t="s">
        <v>346</v>
      </c>
      <c r="B127" s="222">
        <v>0</v>
      </c>
      <c r="C127" s="222">
        <v>1195500</v>
      </c>
      <c r="D127" s="222">
        <v>1195500</v>
      </c>
      <c r="E127" s="222">
        <v>1195200</v>
      </c>
      <c r="F127" s="222">
        <v>1195200</v>
      </c>
      <c r="G127" s="222">
        <v>300</v>
      </c>
    </row>
    <row r="128" spans="1:7" x14ac:dyDescent="0.25">
      <c r="A128" s="65" t="s">
        <v>347</v>
      </c>
      <c r="B128" s="222">
        <v>0</v>
      </c>
      <c r="C128" s="222">
        <v>0</v>
      </c>
      <c r="D128" s="222">
        <v>0</v>
      </c>
      <c r="E128" s="222">
        <v>0</v>
      </c>
      <c r="F128" s="222">
        <v>0</v>
      </c>
      <c r="G128" s="222">
        <v>0</v>
      </c>
    </row>
    <row r="129" spans="1:7" x14ac:dyDescent="0.25">
      <c r="A129" s="65" t="s">
        <v>348</v>
      </c>
      <c r="B129" s="222">
        <v>0</v>
      </c>
      <c r="C129" s="222">
        <v>0</v>
      </c>
      <c r="D129" s="222">
        <v>0</v>
      </c>
      <c r="E129" s="222">
        <v>0</v>
      </c>
      <c r="F129" s="222">
        <v>0</v>
      </c>
      <c r="G129" s="222">
        <v>0</v>
      </c>
    </row>
    <row r="130" spans="1:7" x14ac:dyDescent="0.25">
      <c r="A130" s="65" t="s">
        <v>349</v>
      </c>
      <c r="B130" s="222">
        <v>0</v>
      </c>
      <c r="C130" s="222">
        <v>0</v>
      </c>
      <c r="D130" s="222">
        <v>0</v>
      </c>
      <c r="E130" s="222">
        <v>0</v>
      </c>
      <c r="F130" s="222">
        <v>0</v>
      </c>
      <c r="G130" s="222">
        <v>0</v>
      </c>
    </row>
    <row r="131" spans="1:7" x14ac:dyDescent="0.25">
      <c r="A131" s="65" t="s">
        <v>350</v>
      </c>
      <c r="B131" s="222">
        <v>0</v>
      </c>
      <c r="C131" s="222">
        <v>0</v>
      </c>
      <c r="D131" s="222">
        <v>0</v>
      </c>
      <c r="E131" s="222">
        <v>0</v>
      </c>
      <c r="F131" s="222">
        <v>0</v>
      </c>
      <c r="G131" s="222">
        <v>0</v>
      </c>
    </row>
    <row r="132" spans="1:7" x14ac:dyDescent="0.25">
      <c r="A132" s="65" t="s">
        <v>351</v>
      </c>
      <c r="B132" s="222">
        <v>0</v>
      </c>
      <c r="C132" s="222">
        <v>0</v>
      </c>
      <c r="D132" s="222">
        <v>0</v>
      </c>
      <c r="E132" s="222">
        <v>0</v>
      </c>
      <c r="F132" s="222">
        <v>0</v>
      </c>
      <c r="G132" s="222">
        <v>0</v>
      </c>
    </row>
    <row r="133" spans="1:7" x14ac:dyDescent="0.25">
      <c r="A133" s="64" t="s">
        <v>352</v>
      </c>
      <c r="B133" s="222">
        <v>30092240.829999998</v>
      </c>
      <c r="C133" s="222">
        <v>8807139.3599999994</v>
      </c>
      <c r="D133" s="222">
        <v>38899380.189999998</v>
      </c>
      <c r="E133" s="222">
        <v>16542619.689999999</v>
      </c>
      <c r="F133" s="222">
        <v>16476826.15</v>
      </c>
      <c r="G133" s="222">
        <v>22356760.5</v>
      </c>
    </row>
    <row r="134" spans="1:7" x14ac:dyDescent="0.25">
      <c r="A134" s="65" t="s">
        <v>353</v>
      </c>
      <c r="B134" s="224">
        <v>30092240.829999998</v>
      </c>
      <c r="C134" s="224">
        <v>8807139.3599999994</v>
      </c>
      <c r="D134" s="222">
        <v>38899380.189999998</v>
      </c>
      <c r="E134" s="224">
        <v>16542619.689999999</v>
      </c>
      <c r="F134" s="224">
        <v>16476826.15</v>
      </c>
      <c r="G134" s="222">
        <v>22356760.5</v>
      </c>
    </row>
    <row r="135" spans="1:7" x14ac:dyDescent="0.25">
      <c r="A135" s="65" t="s">
        <v>354</v>
      </c>
      <c r="B135" s="224">
        <v>0</v>
      </c>
      <c r="C135" s="224">
        <v>0</v>
      </c>
      <c r="D135" s="222">
        <v>0</v>
      </c>
      <c r="E135" s="224">
        <v>0</v>
      </c>
      <c r="F135" s="224">
        <v>0</v>
      </c>
      <c r="G135" s="222">
        <v>0</v>
      </c>
    </row>
    <row r="136" spans="1:7" x14ac:dyDescent="0.25">
      <c r="A136" s="65" t="s">
        <v>355</v>
      </c>
      <c r="B136" s="222">
        <v>0</v>
      </c>
      <c r="C136" s="222">
        <v>0</v>
      </c>
      <c r="D136" s="222">
        <v>0</v>
      </c>
      <c r="E136" s="222">
        <v>0</v>
      </c>
      <c r="F136" s="222">
        <v>0</v>
      </c>
      <c r="G136" s="222">
        <v>0</v>
      </c>
    </row>
    <row r="137" spans="1:7" x14ac:dyDescent="0.25">
      <c r="A137" s="64" t="s">
        <v>356</v>
      </c>
      <c r="B137" s="222">
        <v>0</v>
      </c>
      <c r="C137" s="222">
        <v>0</v>
      </c>
      <c r="D137" s="222">
        <v>0</v>
      </c>
      <c r="E137" s="222">
        <v>0</v>
      </c>
      <c r="F137" s="222">
        <v>0</v>
      </c>
      <c r="G137" s="222">
        <v>0</v>
      </c>
    </row>
    <row r="138" spans="1:7" x14ac:dyDescent="0.25">
      <c r="A138" s="65" t="s">
        <v>357</v>
      </c>
      <c r="B138" s="222">
        <v>0</v>
      </c>
      <c r="C138" s="222">
        <v>0</v>
      </c>
      <c r="D138" s="222">
        <v>0</v>
      </c>
      <c r="E138" s="222">
        <v>0</v>
      </c>
      <c r="F138" s="222">
        <v>0</v>
      </c>
      <c r="G138" s="222">
        <v>0</v>
      </c>
    </row>
    <row r="139" spans="1:7" x14ac:dyDescent="0.25">
      <c r="A139" s="65" t="s">
        <v>358</v>
      </c>
      <c r="B139" s="222">
        <v>0</v>
      </c>
      <c r="C139" s="222">
        <v>0</v>
      </c>
      <c r="D139" s="222">
        <v>0</v>
      </c>
      <c r="E139" s="222">
        <v>0</v>
      </c>
      <c r="F139" s="222">
        <v>0</v>
      </c>
      <c r="G139" s="222">
        <v>0</v>
      </c>
    </row>
    <row r="140" spans="1:7" x14ac:dyDescent="0.25">
      <c r="A140" s="65" t="s">
        <v>359</v>
      </c>
      <c r="B140" s="222">
        <v>0</v>
      </c>
      <c r="C140" s="222">
        <v>0</v>
      </c>
      <c r="D140" s="222">
        <v>0</v>
      </c>
      <c r="E140" s="222">
        <v>0</v>
      </c>
      <c r="F140" s="222">
        <v>0</v>
      </c>
      <c r="G140" s="222">
        <v>0</v>
      </c>
    </row>
    <row r="141" spans="1:7" x14ac:dyDescent="0.25">
      <c r="A141" s="65" t="s">
        <v>360</v>
      </c>
      <c r="B141" s="222">
        <v>0</v>
      </c>
      <c r="C141" s="222">
        <v>0</v>
      </c>
      <c r="D141" s="222">
        <v>0</v>
      </c>
      <c r="E141" s="222">
        <v>0</v>
      </c>
      <c r="F141" s="222">
        <v>0</v>
      </c>
      <c r="G141" s="222">
        <v>0</v>
      </c>
    </row>
    <row r="142" spans="1:7" x14ac:dyDescent="0.25">
      <c r="A142" s="65" t="s">
        <v>361</v>
      </c>
      <c r="B142" s="222">
        <v>0</v>
      </c>
      <c r="C142" s="222">
        <v>0</v>
      </c>
      <c r="D142" s="222">
        <v>0</v>
      </c>
      <c r="E142" s="222">
        <v>0</v>
      </c>
      <c r="F142" s="222">
        <v>0</v>
      </c>
      <c r="G142" s="222">
        <v>0</v>
      </c>
    </row>
    <row r="143" spans="1:7" x14ac:dyDescent="0.25">
      <c r="A143" s="65" t="s">
        <v>362</v>
      </c>
      <c r="B143" s="222">
        <v>0</v>
      </c>
      <c r="C143" s="222">
        <v>0</v>
      </c>
      <c r="D143" s="222">
        <v>0</v>
      </c>
      <c r="E143" s="222">
        <v>0</v>
      </c>
      <c r="F143" s="222">
        <v>0</v>
      </c>
      <c r="G143" s="222">
        <v>0</v>
      </c>
    </row>
    <row r="144" spans="1:7" x14ac:dyDescent="0.25">
      <c r="A144" s="65" t="s">
        <v>363</v>
      </c>
      <c r="B144" s="222">
        <v>0</v>
      </c>
      <c r="C144" s="222">
        <v>0</v>
      </c>
      <c r="D144" s="222">
        <v>0</v>
      </c>
      <c r="E144" s="222">
        <v>0</v>
      </c>
      <c r="F144" s="222">
        <v>0</v>
      </c>
      <c r="G144" s="222">
        <v>0</v>
      </c>
    </row>
    <row r="145" spans="1:7" x14ac:dyDescent="0.25">
      <c r="A145" s="65" t="s">
        <v>364</v>
      </c>
      <c r="B145" s="222">
        <v>0</v>
      </c>
      <c r="C145" s="222">
        <v>0</v>
      </c>
      <c r="D145" s="222">
        <v>0</v>
      </c>
      <c r="E145" s="222">
        <v>0</v>
      </c>
      <c r="F145" s="222">
        <v>0</v>
      </c>
      <c r="G145" s="222">
        <v>0</v>
      </c>
    </row>
    <row r="146" spans="1:7" x14ac:dyDescent="0.25">
      <c r="A146" s="64" t="s">
        <v>365</v>
      </c>
      <c r="B146" s="222">
        <v>0</v>
      </c>
      <c r="C146" s="222">
        <v>0</v>
      </c>
      <c r="D146" s="222">
        <v>0</v>
      </c>
      <c r="E146" s="222">
        <v>0</v>
      </c>
      <c r="F146" s="222">
        <v>0</v>
      </c>
      <c r="G146" s="222">
        <v>0</v>
      </c>
    </row>
    <row r="147" spans="1:7" x14ac:dyDescent="0.25">
      <c r="A147" s="65" t="s">
        <v>366</v>
      </c>
      <c r="B147" s="222">
        <v>0</v>
      </c>
      <c r="C147" s="222">
        <v>0</v>
      </c>
      <c r="D147" s="222">
        <v>0</v>
      </c>
      <c r="E147" s="222">
        <v>0</v>
      </c>
      <c r="F147" s="222">
        <v>0</v>
      </c>
      <c r="G147" s="222">
        <v>0</v>
      </c>
    </row>
    <row r="148" spans="1:7" x14ac:dyDescent="0.25">
      <c r="A148" s="65" t="s">
        <v>367</v>
      </c>
      <c r="B148" s="222">
        <v>0</v>
      </c>
      <c r="C148" s="222">
        <v>0</v>
      </c>
      <c r="D148" s="222">
        <v>0</v>
      </c>
      <c r="E148" s="222">
        <v>0</v>
      </c>
      <c r="F148" s="222">
        <v>0</v>
      </c>
      <c r="G148" s="222">
        <v>0</v>
      </c>
    </row>
    <row r="149" spans="1:7" x14ac:dyDescent="0.25">
      <c r="A149" s="65" t="s">
        <v>368</v>
      </c>
      <c r="B149" s="222">
        <v>0</v>
      </c>
      <c r="C149" s="222">
        <v>0</v>
      </c>
      <c r="D149" s="222">
        <v>0</v>
      </c>
      <c r="E149" s="222">
        <v>0</v>
      </c>
      <c r="F149" s="222">
        <v>0</v>
      </c>
      <c r="G149" s="222">
        <v>0</v>
      </c>
    </row>
    <row r="150" spans="1:7" s="132" customFormat="1" x14ac:dyDescent="0.25">
      <c r="A150" s="131" t="s">
        <v>369</v>
      </c>
      <c r="B150" s="222">
        <v>0</v>
      </c>
      <c r="C150" s="222">
        <v>0</v>
      </c>
      <c r="D150" s="222">
        <v>0</v>
      </c>
      <c r="E150" s="222">
        <v>0</v>
      </c>
      <c r="F150" s="222">
        <v>0</v>
      </c>
      <c r="G150" s="222">
        <v>0</v>
      </c>
    </row>
    <row r="151" spans="1:7" x14ac:dyDescent="0.25">
      <c r="A151" s="65" t="s">
        <v>370</v>
      </c>
      <c r="B151" s="222">
        <v>0</v>
      </c>
      <c r="C151" s="222">
        <v>0</v>
      </c>
      <c r="D151" s="222">
        <v>0</v>
      </c>
      <c r="E151" s="222">
        <v>0</v>
      </c>
      <c r="F151" s="222">
        <v>0</v>
      </c>
      <c r="G151" s="222">
        <v>0</v>
      </c>
    </row>
    <row r="152" spans="1:7" x14ac:dyDescent="0.25">
      <c r="A152" s="65" t="s">
        <v>371</v>
      </c>
      <c r="B152" s="222">
        <v>0</v>
      </c>
      <c r="C152" s="222">
        <v>0</v>
      </c>
      <c r="D152" s="222">
        <v>0</v>
      </c>
      <c r="E152" s="222">
        <v>0</v>
      </c>
      <c r="F152" s="222">
        <v>0</v>
      </c>
      <c r="G152" s="222">
        <v>0</v>
      </c>
    </row>
    <row r="153" spans="1:7" x14ac:dyDescent="0.25">
      <c r="A153" s="65" t="s">
        <v>372</v>
      </c>
      <c r="B153" s="222">
        <v>0</v>
      </c>
      <c r="C153" s="222">
        <v>0</v>
      </c>
      <c r="D153" s="222">
        <v>0</v>
      </c>
      <c r="E153" s="222">
        <v>0</v>
      </c>
      <c r="F153" s="222">
        <v>0</v>
      </c>
      <c r="G153" s="222">
        <v>0</v>
      </c>
    </row>
    <row r="154" spans="1:7" x14ac:dyDescent="0.25">
      <c r="A154" s="67" t="s">
        <v>373</v>
      </c>
      <c r="B154" s="222">
        <v>0</v>
      </c>
      <c r="C154" s="222">
        <v>0</v>
      </c>
      <c r="D154" s="222">
        <v>0</v>
      </c>
      <c r="E154" s="222">
        <v>0</v>
      </c>
      <c r="F154" s="222">
        <v>0</v>
      </c>
      <c r="G154" s="222">
        <v>0</v>
      </c>
    </row>
    <row r="155" spans="1:7" x14ac:dyDescent="0.25">
      <c r="A155" s="65" t="s">
        <v>374</v>
      </c>
      <c r="B155" s="222">
        <v>0</v>
      </c>
      <c r="C155" s="222">
        <v>0</v>
      </c>
      <c r="D155" s="222">
        <v>0</v>
      </c>
      <c r="E155" s="222">
        <v>0</v>
      </c>
      <c r="F155" s="222">
        <v>0</v>
      </c>
      <c r="G155" s="222">
        <v>0</v>
      </c>
    </row>
    <row r="156" spans="1:7" x14ac:dyDescent="0.25">
      <c r="A156" s="65" t="s">
        <v>375</v>
      </c>
      <c r="B156" s="222">
        <v>0</v>
      </c>
      <c r="C156" s="222">
        <v>0</v>
      </c>
      <c r="D156" s="222">
        <v>0</v>
      </c>
      <c r="E156" s="222">
        <v>0</v>
      </c>
      <c r="F156" s="222">
        <v>0</v>
      </c>
      <c r="G156" s="222">
        <v>0</v>
      </c>
    </row>
    <row r="157" spans="1:7" x14ac:dyDescent="0.25">
      <c r="A157" s="65" t="s">
        <v>376</v>
      </c>
      <c r="B157" s="222">
        <v>0</v>
      </c>
      <c r="C157" s="222">
        <v>0</v>
      </c>
      <c r="D157" s="222">
        <v>0</v>
      </c>
      <c r="E157" s="222">
        <v>0</v>
      </c>
      <c r="F157" s="222">
        <v>0</v>
      </c>
      <c r="G157" s="222">
        <v>0</v>
      </c>
    </row>
    <row r="158" spans="1:7" x14ac:dyDescent="0.25">
      <c r="A158" s="68"/>
      <c r="B158" s="223"/>
      <c r="C158" s="223"/>
      <c r="D158" s="223"/>
      <c r="E158" s="223"/>
      <c r="F158" s="223"/>
      <c r="G158" s="223"/>
    </row>
    <row r="159" spans="1:7" s="132" customFormat="1" x14ac:dyDescent="0.25">
      <c r="A159" s="134" t="s">
        <v>378</v>
      </c>
      <c r="B159" s="221">
        <v>246126365.66999996</v>
      </c>
      <c r="C159" s="221">
        <v>20168892</v>
      </c>
      <c r="D159" s="221">
        <v>266295257.67000002</v>
      </c>
      <c r="E159" s="221">
        <v>200478561.91999999</v>
      </c>
      <c r="F159" s="221">
        <v>197909554.26999998</v>
      </c>
      <c r="G159" s="221">
        <v>65816695.750000007</v>
      </c>
    </row>
    <row r="160" spans="1:7" x14ac:dyDescent="0.25">
      <c r="A160" s="39"/>
      <c r="B160" s="167"/>
      <c r="C160" s="167"/>
      <c r="D160" s="167"/>
      <c r="E160" s="167"/>
      <c r="F160" s="167"/>
      <c r="G160" s="167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65"/>
  <sheetViews>
    <sheetView showGridLines="0" zoomScale="75" zoomScaleNormal="75" workbookViewId="0">
      <selection activeCell="G9" sqref="G9:G66"/>
    </sheetView>
  </sheetViews>
  <sheetFormatPr baseColWidth="10" defaultColWidth="11" defaultRowHeight="15" x14ac:dyDescent="0.25"/>
  <cols>
    <col min="1" max="1" width="70.42578125" customWidth="1"/>
    <col min="2" max="2" width="22.42578125" bestFit="1" customWidth="1"/>
    <col min="3" max="3" width="19.85546875" bestFit="1" customWidth="1"/>
    <col min="4" max="6" width="22.42578125" bestFit="1" customWidth="1"/>
    <col min="7" max="7" width="19.85546875" bestFit="1" customWidth="1"/>
  </cols>
  <sheetData>
    <row r="1" spans="1:7" ht="41.1" customHeight="1" x14ac:dyDescent="0.25">
      <c r="A1" s="299" t="s">
        <v>379</v>
      </c>
      <c r="B1" s="301"/>
      <c r="C1" s="301"/>
      <c r="D1" s="301"/>
      <c r="E1" s="301"/>
      <c r="F1" s="301"/>
      <c r="G1" s="302"/>
    </row>
    <row r="2" spans="1:7" ht="15" customHeight="1" x14ac:dyDescent="0.25">
      <c r="A2" s="79" t="str">
        <f>'Formato 1'!A2</f>
        <v>MUNICIPIO DE TARIMORO</v>
      </c>
      <c r="B2" s="80"/>
      <c r="C2" s="80"/>
      <c r="D2" s="80"/>
      <c r="E2" s="80"/>
      <c r="F2" s="80"/>
      <c r="G2" s="81"/>
    </row>
    <row r="3" spans="1:7" ht="15" customHeight="1" x14ac:dyDescent="0.25">
      <c r="A3" s="82" t="s">
        <v>295</v>
      </c>
      <c r="B3" s="83"/>
      <c r="C3" s="83"/>
      <c r="D3" s="83"/>
      <c r="E3" s="83"/>
      <c r="F3" s="83"/>
      <c r="G3" s="84"/>
    </row>
    <row r="4" spans="1:7" ht="15" customHeight="1" x14ac:dyDescent="0.25">
      <c r="A4" s="82" t="s">
        <v>380</v>
      </c>
      <c r="B4" s="83"/>
      <c r="C4" s="83"/>
      <c r="D4" s="83"/>
      <c r="E4" s="83"/>
      <c r="F4" s="83"/>
      <c r="G4" s="84"/>
    </row>
    <row r="5" spans="1:7" ht="15" customHeight="1" x14ac:dyDescent="0.25">
      <c r="A5" s="82" t="str">
        <f>'Formato 3'!A4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 de Enero al 31  de diciembrede 2025 (b)</v>
      </c>
      <c r="B5" s="83"/>
      <c r="C5" s="83"/>
      <c r="D5" s="83"/>
      <c r="E5" s="83"/>
      <c r="F5" s="83"/>
      <c r="G5" s="84"/>
    </row>
    <row r="6" spans="1:7" x14ac:dyDescent="0.25">
      <c r="A6" s="85" t="s">
        <v>2</v>
      </c>
      <c r="B6" s="86"/>
      <c r="C6" s="86"/>
      <c r="D6" s="86"/>
      <c r="E6" s="86"/>
      <c r="F6" s="86"/>
      <c r="G6" s="87"/>
    </row>
    <row r="7" spans="1:7" ht="15" customHeight="1" x14ac:dyDescent="0.25">
      <c r="A7" s="283" t="s">
        <v>4</v>
      </c>
      <c r="B7" s="285" t="s">
        <v>297</v>
      </c>
      <c r="C7" s="285"/>
      <c r="D7" s="285"/>
      <c r="E7" s="285"/>
      <c r="F7" s="285"/>
      <c r="G7" s="298" t="s">
        <v>298</v>
      </c>
    </row>
    <row r="8" spans="1:7" ht="30" x14ac:dyDescent="0.25">
      <c r="A8" s="300"/>
      <c r="B8" s="19" t="s">
        <v>299</v>
      </c>
      <c r="C8" s="6" t="s">
        <v>229</v>
      </c>
      <c r="D8" s="19" t="s">
        <v>230</v>
      </c>
      <c r="E8" s="19" t="s">
        <v>186</v>
      </c>
      <c r="F8" s="19" t="s">
        <v>203</v>
      </c>
      <c r="G8" s="297"/>
    </row>
    <row r="9" spans="1:7" ht="15.75" customHeight="1" x14ac:dyDescent="0.25">
      <c r="A9" s="20" t="s">
        <v>381</v>
      </c>
      <c r="B9" s="226">
        <v>180759617.66999999</v>
      </c>
      <c r="C9" s="226">
        <v>-243229.10999999731</v>
      </c>
      <c r="D9" s="226">
        <v>180516388.56000003</v>
      </c>
      <c r="E9" s="226">
        <v>140758186.31999996</v>
      </c>
      <c r="F9" s="226">
        <v>138254972.20999998</v>
      </c>
      <c r="G9" s="226">
        <v>39758202.240000002</v>
      </c>
    </row>
    <row r="10" spans="1:7" ht="15.75" customHeight="1" x14ac:dyDescent="0.25">
      <c r="A10" s="46" t="s">
        <v>583</v>
      </c>
      <c r="B10" s="227">
        <v>1093895.6799999999</v>
      </c>
      <c r="C10" s="227">
        <v>-24904.09</v>
      </c>
      <c r="D10" s="199">
        <v>1068991.5899999999</v>
      </c>
      <c r="E10" s="227">
        <v>1033918.63</v>
      </c>
      <c r="F10" s="227">
        <v>1016124.97</v>
      </c>
      <c r="G10" s="199">
        <v>35072.959999999846</v>
      </c>
    </row>
    <row r="11" spans="1:7" ht="15.75" customHeight="1" x14ac:dyDescent="0.25">
      <c r="A11" s="46" t="s">
        <v>584</v>
      </c>
      <c r="B11" s="227">
        <v>837095.35</v>
      </c>
      <c r="C11" s="227">
        <v>17362.580000000002</v>
      </c>
      <c r="D11" s="199">
        <v>854457.92999999993</v>
      </c>
      <c r="E11" s="227">
        <v>789314.3</v>
      </c>
      <c r="F11" s="227">
        <v>784935.46</v>
      </c>
      <c r="G11" s="199">
        <v>65143.629999999888</v>
      </c>
    </row>
    <row r="12" spans="1:7" ht="15.75" customHeight="1" x14ac:dyDescent="0.25">
      <c r="A12" s="46" t="s">
        <v>585</v>
      </c>
      <c r="B12" s="227">
        <v>3805973.63</v>
      </c>
      <c r="C12" s="227">
        <v>16832.919999999998</v>
      </c>
      <c r="D12" s="199">
        <v>3822806.55</v>
      </c>
      <c r="E12" s="227">
        <v>3793456.81</v>
      </c>
      <c r="F12" s="227">
        <v>3770888.41</v>
      </c>
      <c r="G12" s="199">
        <v>29349.739999999758</v>
      </c>
    </row>
    <row r="13" spans="1:7" ht="15.75" customHeight="1" x14ac:dyDescent="0.25">
      <c r="A13" s="46" t="s">
        <v>586</v>
      </c>
      <c r="B13" s="227">
        <v>38882035.549999997</v>
      </c>
      <c r="C13" s="227">
        <v>-5984270.6699999999</v>
      </c>
      <c r="D13" s="199">
        <v>32897764.879999995</v>
      </c>
      <c r="E13" s="227">
        <v>25365927.300000001</v>
      </c>
      <c r="F13" s="227">
        <v>24841189.390000001</v>
      </c>
      <c r="G13" s="199">
        <v>7531837.5799999945</v>
      </c>
    </row>
    <row r="14" spans="1:7" ht="15.75" customHeight="1" x14ac:dyDescent="0.25">
      <c r="A14" s="46" t="s">
        <v>587</v>
      </c>
      <c r="B14" s="227">
        <v>1308296.83</v>
      </c>
      <c r="C14" s="227">
        <v>-147588.35999999999</v>
      </c>
      <c r="D14" s="199">
        <v>1160708.4700000002</v>
      </c>
      <c r="E14" s="227">
        <v>1143118.47</v>
      </c>
      <c r="F14" s="227">
        <v>1136498.31</v>
      </c>
      <c r="G14" s="199">
        <v>17590.000000000233</v>
      </c>
    </row>
    <row r="15" spans="1:7" ht="15.75" customHeight="1" x14ac:dyDescent="0.25">
      <c r="A15" s="46" t="s">
        <v>588</v>
      </c>
      <c r="B15" s="227">
        <v>2170490.64</v>
      </c>
      <c r="C15" s="227">
        <v>195592.62</v>
      </c>
      <c r="D15" s="199">
        <v>2366083.2600000002</v>
      </c>
      <c r="E15" s="227">
        <v>2245721.5299999998</v>
      </c>
      <c r="F15" s="227">
        <v>2229656.62</v>
      </c>
      <c r="G15" s="199">
        <v>120361.73000000045</v>
      </c>
    </row>
    <row r="16" spans="1:7" ht="15.75" customHeight="1" x14ac:dyDescent="0.25">
      <c r="A16" s="46" t="s">
        <v>589</v>
      </c>
      <c r="B16" s="227">
        <v>3923656.75</v>
      </c>
      <c r="C16" s="227">
        <v>3614147.92</v>
      </c>
      <c r="D16" s="199">
        <v>7537804.6699999999</v>
      </c>
      <c r="E16" s="227">
        <v>7087048.8600000003</v>
      </c>
      <c r="F16" s="227">
        <v>7067450.0199999996</v>
      </c>
      <c r="G16" s="199">
        <v>450755.80999999959</v>
      </c>
    </row>
    <row r="17" spans="1:7" ht="15.75" customHeight="1" x14ac:dyDescent="0.25">
      <c r="A17" s="46" t="s">
        <v>590</v>
      </c>
      <c r="B17" s="227">
        <v>2518960.5499999998</v>
      </c>
      <c r="C17" s="227">
        <v>-203246.4</v>
      </c>
      <c r="D17" s="199">
        <v>2315714.15</v>
      </c>
      <c r="E17" s="227">
        <v>2139669.91</v>
      </c>
      <c r="F17" s="227">
        <v>1976763.66</v>
      </c>
      <c r="G17" s="199">
        <v>176044.23999999976</v>
      </c>
    </row>
    <row r="18" spans="1:7" ht="15.75" customHeight="1" x14ac:dyDescent="0.25">
      <c r="A18" s="46" t="s">
        <v>591</v>
      </c>
      <c r="B18" s="227">
        <v>1335617.6100000001</v>
      </c>
      <c r="C18" s="227">
        <v>-554416.17000000004</v>
      </c>
      <c r="D18" s="199">
        <v>781201.44000000006</v>
      </c>
      <c r="E18" s="227">
        <v>741229.92</v>
      </c>
      <c r="F18" s="227">
        <v>737116.68</v>
      </c>
      <c r="G18" s="199">
        <v>39971.520000000019</v>
      </c>
    </row>
    <row r="19" spans="1:7" ht="15.75" customHeight="1" x14ac:dyDescent="0.25">
      <c r="A19" s="46" t="s">
        <v>592</v>
      </c>
      <c r="B19" s="227">
        <v>1409769.52</v>
      </c>
      <c r="C19" s="227">
        <v>-561854.15</v>
      </c>
      <c r="D19" s="199">
        <v>847915.37</v>
      </c>
      <c r="E19" s="227">
        <v>811805.92</v>
      </c>
      <c r="F19" s="227">
        <v>806288.21</v>
      </c>
      <c r="G19" s="199">
        <v>36109.449999999953</v>
      </c>
    </row>
    <row r="20" spans="1:7" ht="15.75" customHeight="1" x14ac:dyDescent="0.25">
      <c r="A20" s="46" t="s">
        <v>593</v>
      </c>
      <c r="B20" s="227">
        <v>23921006.77</v>
      </c>
      <c r="C20" s="227">
        <v>-11825204.529999999</v>
      </c>
      <c r="D20" s="199">
        <v>12095802.24</v>
      </c>
      <c r="E20" s="227">
        <v>9161869.5500000007</v>
      </c>
      <c r="F20" s="227">
        <v>9028766.6600000001</v>
      </c>
      <c r="G20" s="199">
        <v>2933932.6899999995</v>
      </c>
    </row>
    <row r="21" spans="1:7" ht="15.75" customHeight="1" x14ac:dyDescent="0.25">
      <c r="A21" s="46" t="s">
        <v>594</v>
      </c>
      <c r="B21" s="227">
        <v>1695075.18</v>
      </c>
      <c r="C21" s="227">
        <v>-284484.75</v>
      </c>
      <c r="D21" s="199">
        <v>1410590.43</v>
      </c>
      <c r="E21" s="227">
        <v>1128615.5</v>
      </c>
      <c r="F21" s="227">
        <v>1121717.32</v>
      </c>
      <c r="G21" s="199">
        <v>281974.92999999993</v>
      </c>
    </row>
    <row r="22" spans="1:7" ht="15.75" customHeight="1" x14ac:dyDescent="0.25">
      <c r="A22" s="46" t="s">
        <v>595</v>
      </c>
      <c r="B22" s="227">
        <v>10202670</v>
      </c>
      <c r="C22" s="227">
        <v>7290228.6699999999</v>
      </c>
      <c r="D22" s="199">
        <v>17492898.670000002</v>
      </c>
      <c r="E22" s="227">
        <v>16607249.65</v>
      </c>
      <c r="F22" s="227">
        <v>16491281.84</v>
      </c>
      <c r="G22" s="199">
        <v>885649.02000000142</v>
      </c>
    </row>
    <row r="23" spans="1:7" ht="15.75" customHeight="1" x14ac:dyDescent="0.25">
      <c r="A23" s="46" t="s">
        <v>596</v>
      </c>
      <c r="B23" s="227">
        <v>19795436.460000001</v>
      </c>
      <c r="C23" s="227">
        <v>-9750555.6199999992</v>
      </c>
      <c r="D23" s="199">
        <v>10044880.840000002</v>
      </c>
      <c r="E23" s="227">
        <v>7227873.5899999999</v>
      </c>
      <c r="F23" s="227">
        <v>7225879.6100000003</v>
      </c>
      <c r="G23" s="199">
        <v>2817007.2500000019</v>
      </c>
    </row>
    <row r="24" spans="1:7" ht="15.75" customHeight="1" x14ac:dyDescent="0.25">
      <c r="A24" s="46" t="s">
        <v>597</v>
      </c>
      <c r="B24" s="227">
        <v>3445188.86</v>
      </c>
      <c r="C24" s="227">
        <v>-751282.47</v>
      </c>
      <c r="D24" s="199">
        <v>2693906.3899999997</v>
      </c>
      <c r="E24" s="227">
        <v>2050968.71</v>
      </c>
      <c r="F24" s="227">
        <v>2023385.75</v>
      </c>
      <c r="G24" s="199">
        <v>642937.6799999997</v>
      </c>
    </row>
    <row r="25" spans="1:7" ht="15.75" customHeight="1" x14ac:dyDescent="0.25">
      <c r="A25" s="46" t="s">
        <v>598</v>
      </c>
      <c r="B25" s="227">
        <v>1095713.21</v>
      </c>
      <c r="C25" s="227">
        <v>-562611.21</v>
      </c>
      <c r="D25" s="199">
        <v>533102</v>
      </c>
      <c r="E25" s="227">
        <v>276050.33</v>
      </c>
      <c r="F25" s="227">
        <v>274921.19</v>
      </c>
      <c r="G25" s="199">
        <v>257051.66999999998</v>
      </c>
    </row>
    <row r="26" spans="1:7" ht="15.75" customHeight="1" x14ac:dyDescent="0.25">
      <c r="A26" s="46" t="s">
        <v>599</v>
      </c>
      <c r="B26" s="227">
        <v>1515634.12</v>
      </c>
      <c r="C26" s="227">
        <v>-486702.95</v>
      </c>
      <c r="D26" s="199">
        <v>1028931.1700000002</v>
      </c>
      <c r="E26" s="227">
        <v>794897.1</v>
      </c>
      <c r="F26" s="227">
        <v>786296.81</v>
      </c>
      <c r="G26" s="199">
        <v>234034.07000000018</v>
      </c>
    </row>
    <row r="27" spans="1:7" ht="15.75" customHeight="1" x14ac:dyDescent="0.25">
      <c r="A27" s="46" t="s">
        <v>600</v>
      </c>
      <c r="B27" s="227">
        <v>407494.72</v>
      </c>
      <c r="C27" s="227">
        <v>-12478.94</v>
      </c>
      <c r="D27" s="199">
        <v>395015.77999999997</v>
      </c>
      <c r="E27" s="227">
        <v>340580.2</v>
      </c>
      <c r="F27" s="227">
        <v>338533.24</v>
      </c>
      <c r="G27" s="199">
        <v>54435.579999999958</v>
      </c>
    </row>
    <row r="28" spans="1:7" ht="15.75" customHeight="1" x14ac:dyDescent="0.25">
      <c r="A28" s="46" t="s">
        <v>601</v>
      </c>
      <c r="B28" s="227">
        <v>17377970.550000001</v>
      </c>
      <c r="C28" s="227">
        <v>21299738.960000001</v>
      </c>
      <c r="D28" s="199">
        <v>38677709.510000005</v>
      </c>
      <c r="E28" s="227">
        <v>30705033.390000001</v>
      </c>
      <c r="F28" s="227">
        <v>29730366.559999999</v>
      </c>
      <c r="G28" s="199">
        <v>7972676.1200000048</v>
      </c>
    </row>
    <row r="29" spans="1:7" ht="15.75" customHeight="1" x14ac:dyDescent="0.25">
      <c r="A29" s="46" t="s">
        <v>602</v>
      </c>
      <c r="B29" s="227">
        <v>604515.59</v>
      </c>
      <c r="C29" s="227">
        <v>-137261.34</v>
      </c>
      <c r="D29" s="199">
        <v>467254.25</v>
      </c>
      <c r="E29" s="227">
        <v>413627.04</v>
      </c>
      <c r="F29" s="227">
        <v>411080.88</v>
      </c>
      <c r="G29" s="199">
        <v>53627.210000000021</v>
      </c>
    </row>
    <row r="30" spans="1:7" ht="15.75" customHeight="1" x14ac:dyDescent="0.25">
      <c r="A30" s="46" t="s">
        <v>603</v>
      </c>
      <c r="B30" s="227">
        <v>1363147.42</v>
      </c>
      <c r="C30" s="227">
        <v>-508850.06</v>
      </c>
      <c r="D30" s="199">
        <v>854297.35999999987</v>
      </c>
      <c r="E30" s="227">
        <v>710285.03</v>
      </c>
      <c r="F30" s="227">
        <v>670059.37</v>
      </c>
      <c r="G30" s="199">
        <v>144012.32999999984</v>
      </c>
    </row>
    <row r="31" spans="1:7" ht="15.75" customHeight="1" x14ac:dyDescent="0.25">
      <c r="A31" s="46" t="s">
        <v>604</v>
      </c>
      <c r="B31" s="227">
        <v>404461.09</v>
      </c>
      <c r="C31" s="227">
        <v>155162.64000000001</v>
      </c>
      <c r="D31" s="199">
        <v>559623.73</v>
      </c>
      <c r="E31" s="227">
        <v>547836.76</v>
      </c>
      <c r="F31" s="227">
        <v>544413.59</v>
      </c>
      <c r="G31" s="199">
        <v>11786.969999999972</v>
      </c>
    </row>
    <row r="32" spans="1:7" ht="15.75" customHeight="1" x14ac:dyDescent="0.25">
      <c r="A32" s="46" t="s">
        <v>605</v>
      </c>
      <c r="B32" s="227">
        <v>535600</v>
      </c>
      <c r="C32" s="227">
        <v>0</v>
      </c>
      <c r="D32" s="199">
        <v>535600</v>
      </c>
      <c r="E32" s="227">
        <v>486000</v>
      </c>
      <c r="F32" s="227">
        <v>445500</v>
      </c>
      <c r="G32" s="199">
        <v>49600</v>
      </c>
    </row>
    <row r="33" spans="1:7" ht="15.75" customHeight="1" x14ac:dyDescent="0.25">
      <c r="A33" s="46" t="s">
        <v>606</v>
      </c>
      <c r="B33" s="227">
        <v>1015521.29</v>
      </c>
      <c r="C33" s="227">
        <v>-23650.33</v>
      </c>
      <c r="D33" s="199">
        <v>991870.96000000008</v>
      </c>
      <c r="E33" s="227">
        <v>847720.44</v>
      </c>
      <c r="F33" s="227">
        <v>843328.62</v>
      </c>
      <c r="G33" s="199">
        <v>144150.52000000014</v>
      </c>
    </row>
    <row r="34" spans="1:7" ht="15.75" customHeight="1" x14ac:dyDescent="0.25">
      <c r="A34" s="46" t="s">
        <v>607</v>
      </c>
      <c r="B34" s="227">
        <v>3404316.76</v>
      </c>
      <c r="C34" s="227">
        <v>-606558.61</v>
      </c>
      <c r="D34" s="199">
        <v>2797758.15</v>
      </c>
      <c r="E34" s="227">
        <v>2518282.0499999998</v>
      </c>
      <c r="F34" s="227">
        <v>2491571.83</v>
      </c>
      <c r="G34" s="199">
        <v>279476.10000000009</v>
      </c>
    </row>
    <row r="35" spans="1:7" ht="15.75" customHeight="1" x14ac:dyDescent="0.25">
      <c r="A35" s="46" t="s">
        <v>608</v>
      </c>
      <c r="B35" s="227">
        <v>465569.77</v>
      </c>
      <c r="C35" s="227">
        <v>10192.31</v>
      </c>
      <c r="D35" s="199">
        <v>475762.08</v>
      </c>
      <c r="E35" s="227">
        <v>416567.97</v>
      </c>
      <c r="F35" s="227">
        <v>414177.2</v>
      </c>
      <c r="G35" s="199">
        <v>59194.110000000044</v>
      </c>
    </row>
    <row r="36" spans="1:7" ht="15.75" customHeight="1" x14ac:dyDescent="0.25">
      <c r="A36" s="46" t="s">
        <v>609</v>
      </c>
      <c r="B36" s="227">
        <v>1760930.77</v>
      </c>
      <c r="C36" s="227">
        <v>-94580.71</v>
      </c>
      <c r="D36" s="199">
        <v>1666350.06</v>
      </c>
      <c r="E36" s="227">
        <v>1243007.71</v>
      </c>
      <c r="F36" s="227">
        <v>1211703.73</v>
      </c>
      <c r="G36" s="199">
        <v>423342.35000000009</v>
      </c>
    </row>
    <row r="37" spans="1:7" ht="15.75" customHeight="1" x14ac:dyDescent="0.25">
      <c r="A37" s="46" t="s">
        <v>610</v>
      </c>
      <c r="B37" s="227">
        <v>848784.68</v>
      </c>
      <c r="C37" s="227">
        <v>0</v>
      </c>
      <c r="D37" s="199">
        <v>848784.68</v>
      </c>
      <c r="E37" s="227">
        <v>786578.96</v>
      </c>
      <c r="F37" s="227">
        <v>781702.52</v>
      </c>
      <c r="G37" s="199">
        <v>62205.720000000088</v>
      </c>
    </row>
    <row r="38" spans="1:7" ht="15.75" customHeight="1" x14ac:dyDescent="0.25">
      <c r="A38" s="46" t="s">
        <v>611</v>
      </c>
      <c r="B38" s="227">
        <v>2524036.7200000002</v>
      </c>
      <c r="C38" s="227">
        <v>-964715.87</v>
      </c>
      <c r="D38" s="199">
        <v>1559320.85</v>
      </c>
      <c r="E38" s="227">
        <v>1240751.8700000001</v>
      </c>
      <c r="F38" s="227">
        <v>1232744.45</v>
      </c>
      <c r="G38" s="199">
        <v>318568.98</v>
      </c>
    </row>
    <row r="39" spans="1:7" ht="15.75" customHeight="1" x14ac:dyDescent="0.25">
      <c r="A39" s="46" t="s">
        <v>612</v>
      </c>
      <c r="B39" s="227">
        <v>6535751.9500000002</v>
      </c>
      <c r="C39" s="227">
        <v>-2924886.98</v>
      </c>
      <c r="D39" s="199">
        <v>3610864.97</v>
      </c>
      <c r="E39" s="227">
        <v>2653741.85</v>
      </c>
      <c r="F39" s="227">
        <v>2648614.85</v>
      </c>
      <c r="G39" s="199">
        <v>957123.12000000011</v>
      </c>
    </row>
    <row r="40" spans="1:7" ht="15.75" customHeight="1" x14ac:dyDescent="0.25">
      <c r="A40" s="46" t="s">
        <v>613</v>
      </c>
      <c r="B40" s="227">
        <v>7634374</v>
      </c>
      <c r="C40" s="227">
        <v>342480.88</v>
      </c>
      <c r="D40" s="199">
        <v>7976854.8799999999</v>
      </c>
      <c r="E40" s="227">
        <v>2900008.44</v>
      </c>
      <c r="F40" s="227">
        <v>2892021.06</v>
      </c>
      <c r="G40" s="199">
        <v>5076846.4399999995</v>
      </c>
    </row>
    <row r="41" spans="1:7" ht="15.75" customHeight="1" x14ac:dyDescent="0.25">
      <c r="A41" s="46" t="s">
        <v>614</v>
      </c>
      <c r="B41" s="227">
        <v>2601617.2000000002</v>
      </c>
      <c r="C41" s="227">
        <v>-559690</v>
      </c>
      <c r="D41" s="199">
        <v>2041927.2000000002</v>
      </c>
      <c r="E41" s="227">
        <v>1234895.83</v>
      </c>
      <c r="F41" s="227">
        <v>1153439.7</v>
      </c>
      <c r="G41" s="199">
        <v>807031.37000000011</v>
      </c>
    </row>
    <row r="42" spans="1:7" x14ac:dyDescent="0.25">
      <c r="A42" s="46" t="s">
        <v>615</v>
      </c>
      <c r="B42" s="227">
        <v>6822374.2000000002</v>
      </c>
      <c r="C42" s="227">
        <v>2791549.5</v>
      </c>
      <c r="D42" s="199">
        <v>9613923.6999999993</v>
      </c>
      <c r="E42" s="227">
        <v>4699716.1100000003</v>
      </c>
      <c r="F42" s="227">
        <v>4545262.58</v>
      </c>
      <c r="G42" s="199">
        <v>4914207.5899999989</v>
      </c>
    </row>
    <row r="43" spans="1:7" x14ac:dyDescent="0.25">
      <c r="A43" s="46" t="s">
        <v>616</v>
      </c>
      <c r="B43" s="227">
        <v>2479351.15</v>
      </c>
      <c r="C43" s="227">
        <v>310331.15000000002</v>
      </c>
      <c r="D43" s="199">
        <v>2789682.3</v>
      </c>
      <c r="E43" s="227">
        <v>1566107</v>
      </c>
      <c r="F43" s="227">
        <v>1557286.69</v>
      </c>
      <c r="G43" s="199">
        <v>1223575.2999999998</v>
      </c>
    </row>
    <row r="44" spans="1:7" x14ac:dyDescent="0.25">
      <c r="A44" s="46" t="s">
        <v>617</v>
      </c>
      <c r="B44" s="227">
        <v>3082574.29</v>
      </c>
      <c r="C44" s="227">
        <v>-109650.89</v>
      </c>
      <c r="D44" s="199">
        <v>2972923.4</v>
      </c>
      <c r="E44" s="227">
        <v>2714492.45</v>
      </c>
      <c r="F44" s="227">
        <v>2704967.27</v>
      </c>
      <c r="G44" s="199">
        <v>258430.94999999972</v>
      </c>
    </row>
    <row r="45" spans="1:7" x14ac:dyDescent="0.25">
      <c r="A45" s="46" t="s">
        <v>618</v>
      </c>
      <c r="B45" s="227">
        <v>371325.27</v>
      </c>
      <c r="C45" s="227">
        <v>-208124.1</v>
      </c>
      <c r="D45" s="199">
        <v>163201.17000000001</v>
      </c>
      <c r="E45" s="227">
        <v>63458.59</v>
      </c>
      <c r="F45" s="227">
        <v>62276.89</v>
      </c>
      <c r="G45" s="199">
        <v>99742.580000000016</v>
      </c>
    </row>
    <row r="46" spans="1:7" x14ac:dyDescent="0.25">
      <c r="A46" s="46" t="s">
        <v>619</v>
      </c>
      <c r="B46" s="227">
        <v>245037.19</v>
      </c>
      <c r="C46" s="227">
        <v>120973.17</v>
      </c>
      <c r="D46" s="199">
        <v>366010.36</v>
      </c>
      <c r="E46" s="227">
        <v>342986.93</v>
      </c>
      <c r="F46" s="227">
        <v>340752.71</v>
      </c>
      <c r="G46" s="199">
        <v>23023.429999999993</v>
      </c>
    </row>
    <row r="47" spans="1:7" x14ac:dyDescent="0.25">
      <c r="A47" s="46" t="s">
        <v>620</v>
      </c>
      <c r="B47" s="227">
        <v>370807.76</v>
      </c>
      <c r="C47" s="227">
        <v>178209.6</v>
      </c>
      <c r="D47" s="199">
        <v>549017.36</v>
      </c>
      <c r="E47" s="227">
        <v>516403.13</v>
      </c>
      <c r="F47" s="227">
        <v>513250.26</v>
      </c>
      <c r="G47" s="199">
        <v>32614.229999999981</v>
      </c>
    </row>
    <row r="48" spans="1:7" x14ac:dyDescent="0.25">
      <c r="A48" s="46" t="s">
        <v>638</v>
      </c>
      <c r="B48" s="227">
        <v>559192.30000000005</v>
      </c>
      <c r="C48" s="227">
        <v>106438.37</v>
      </c>
      <c r="D48" s="199">
        <v>665630.67000000004</v>
      </c>
      <c r="E48" s="227">
        <v>586022.56000000006</v>
      </c>
      <c r="F48" s="227">
        <v>582013.46</v>
      </c>
      <c r="G48" s="199">
        <v>79608.109999999986</v>
      </c>
    </row>
    <row r="49" spans="1:7" x14ac:dyDescent="0.25">
      <c r="A49" s="46" t="s">
        <v>640</v>
      </c>
      <c r="B49" s="227">
        <v>388346.29</v>
      </c>
      <c r="C49" s="227">
        <v>199972.29</v>
      </c>
      <c r="D49" s="199">
        <v>588318.57999999996</v>
      </c>
      <c r="E49" s="227">
        <v>502088.95</v>
      </c>
      <c r="F49" s="227">
        <v>499031.53</v>
      </c>
      <c r="G49" s="199">
        <v>86229.629999999946</v>
      </c>
    </row>
    <row r="50" spans="1:7" x14ac:dyDescent="0.25">
      <c r="A50" s="46" t="s">
        <v>639</v>
      </c>
      <c r="B50" s="227">
        <v>0</v>
      </c>
      <c r="C50" s="227">
        <v>395126.51</v>
      </c>
      <c r="D50" s="199">
        <v>395126.51</v>
      </c>
      <c r="E50" s="227">
        <v>323256.98</v>
      </c>
      <c r="F50" s="227">
        <v>321712.31</v>
      </c>
      <c r="G50" s="199">
        <v>71869.530000000028</v>
      </c>
    </row>
    <row r="51" spans="1:7" x14ac:dyDescent="0.25">
      <c r="B51" s="201"/>
      <c r="C51" s="201"/>
      <c r="D51" s="201"/>
      <c r="E51" s="201"/>
      <c r="F51" s="201"/>
      <c r="G51" s="201"/>
    </row>
    <row r="52" spans="1:7" x14ac:dyDescent="0.25">
      <c r="A52" s="3" t="s">
        <v>382</v>
      </c>
      <c r="B52" s="197">
        <v>65366748</v>
      </c>
      <c r="C52" s="197">
        <v>20412121.109999999</v>
      </c>
      <c r="D52" s="197">
        <v>85778869.109999985</v>
      </c>
      <c r="E52" s="197">
        <v>59720375.599999994</v>
      </c>
      <c r="F52" s="197">
        <v>59654582.059999995</v>
      </c>
      <c r="G52" s="197">
        <v>26058493.509999998</v>
      </c>
    </row>
    <row r="53" spans="1:7" x14ac:dyDescent="0.25">
      <c r="A53" s="46" t="s">
        <v>593</v>
      </c>
      <c r="B53" s="227">
        <v>0</v>
      </c>
      <c r="C53" s="227">
        <v>3500000</v>
      </c>
      <c r="D53" s="199">
        <v>3500000</v>
      </c>
      <c r="E53" s="227">
        <v>3500000</v>
      </c>
      <c r="F53" s="227">
        <v>3500000</v>
      </c>
      <c r="G53" s="199">
        <v>0</v>
      </c>
    </row>
    <row r="54" spans="1:7" x14ac:dyDescent="0.25">
      <c r="A54" s="46" t="s">
        <v>595</v>
      </c>
      <c r="B54" s="227">
        <v>30822112.829999998</v>
      </c>
      <c r="C54" s="227">
        <v>83529</v>
      </c>
      <c r="D54" s="199">
        <v>83529</v>
      </c>
      <c r="E54" s="227">
        <v>83529</v>
      </c>
      <c r="F54" s="227">
        <v>83529</v>
      </c>
      <c r="G54" s="199">
        <v>0</v>
      </c>
    </row>
    <row r="55" spans="1:7" x14ac:dyDescent="0.25">
      <c r="A55" s="46" t="s">
        <v>612</v>
      </c>
      <c r="B55" s="227">
        <v>2600000</v>
      </c>
      <c r="C55" s="227">
        <v>14384368.279999999</v>
      </c>
      <c r="D55" s="199">
        <v>45206481.109999999</v>
      </c>
      <c r="E55" s="227">
        <v>20499680.780000001</v>
      </c>
      <c r="F55" s="227">
        <v>20433887.239999998</v>
      </c>
      <c r="G55" s="199">
        <v>24706800.329999998</v>
      </c>
    </row>
    <row r="56" spans="1:7" x14ac:dyDescent="0.25">
      <c r="A56" s="46" t="s">
        <v>613</v>
      </c>
      <c r="B56" s="227">
        <v>0</v>
      </c>
      <c r="C56" s="227">
        <v>-1584636.6</v>
      </c>
      <c r="D56" s="199">
        <v>1015363.3999999999</v>
      </c>
      <c r="E56" s="227">
        <v>1015363.4</v>
      </c>
      <c r="F56" s="227">
        <v>1015363.4</v>
      </c>
      <c r="G56" s="199">
        <v>0</v>
      </c>
    </row>
    <row r="57" spans="1:7" x14ac:dyDescent="0.25">
      <c r="A57" s="46" t="s">
        <v>614</v>
      </c>
      <c r="B57" s="227">
        <v>0</v>
      </c>
      <c r="C57" s="227">
        <v>80000</v>
      </c>
      <c r="D57" s="199">
        <v>80000</v>
      </c>
      <c r="E57" s="227">
        <v>0</v>
      </c>
      <c r="F57" s="227">
        <v>0</v>
      </c>
      <c r="G57" s="199">
        <v>80000</v>
      </c>
    </row>
    <row r="58" spans="1:7" x14ac:dyDescent="0.25">
      <c r="A58" s="46" t="s">
        <v>615</v>
      </c>
      <c r="B58" s="227">
        <v>652915.36</v>
      </c>
      <c r="C58" s="227">
        <v>1328800</v>
      </c>
      <c r="D58" s="199">
        <v>1328800</v>
      </c>
      <c r="E58" s="227">
        <v>150000</v>
      </c>
      <c r="F58" s="227">
        <v>150000</v>
      </c>
      <c r="G58" s="199">
        <v>1178800</v>
      </c>
    </row>
    <row r="59" spans="1:7" x14ac:dyDescent="0.25">
      <c r="A59" s="46" t="s">
        <v>616</v>
      </c>
      <c r="B59" s="227">
        <v>31291719.809999999</v>
      </c>
      <c r="C59" s="227">
        <v>-257058.1</v>
      </c>
      <c r="D59" s="199">
        <v>395857.26</v>
      </c>
      <c r="E59" s="227">
        <v>395857.26</v>
      </c>
      <c r="F59" s="227">
        <v>395857.26</v>
      </c>
      <c r="G59" s="199">
        <v>0</v>
      </c>
    </row>
    <row r="60" spans="1:7" x14ac:dyDescent="0.25">
      <c r="A60" s="46" t="s">
        <v>617</v>
      </c>
      <c r="B60" s="227">
        <v>0</v>
      </c>
      <c r="C60" s="227">
        <v>2338118.5299999998</v>
      </c>
      <c r="D60" s="199">
        <v>33629838.339999996</v>
      </c>
      <c r="E60" s="227">
        <v>33627035.159999996</v>
      </c>
      <c r="F60" s="227">
        <v>33627035.159999996</v>
      </c>
      <c r="G60" s="199">
        <v>2803.179999999702</v>
      </c>
    </row>
    <row r="61" spans="1:7" x14ac:dyDescent="0.25">
      <c r="A61" s="21" t="s">
        <v>150</v>
      </c>
      <c r="B61" s="227">
        <v>0</v>
      </c>
      <c r="C61" s="227">
        <v>200000</v>
      </c>
      <c r="D61" s="199">
        <v>200000</v>
      </c>
      <c r="E61" s="227">
        <v>109910</v>
      </c>
      <c r="F61" s="227">
        <v>109910</v>
      </c>
      <c r="G61" s="199">
        <v>90090</v>
      </c>
    </row>
    <row r="62" spans="1:7" x14ac:dyDescent="0.25">
      <c r="A62" s="3" t="s">
        <v>378</v>
      </c>
      <c r="B62" s="227">
        <v>0</v>
      </c>
      <c r="C62" s="227">
        <v>239000</v>
      </c>
      <c r="D62" s="199">
        <v>239000</v>
      </c>
      <c r="E62" s="227">
        <v>239000</v>
      </c>
      <c r="F62" s="227">
        <v>239000</v>
      </c>
      <c r="G62" s="199">
        <v>0</v>
      </c>
    </row>
    <row r="63" spans="1:7" x14ac:dyDescent="0.25">
      <c r="A63" s="39"/>
      <c r="B63" s="201"/>
      <c r="C63" s="201">
        <v>100000</v>
      </c>
      <c r="D63" s="199">
        <v>100000</v>
      </c>
      <c r="E63" s="199">
        <v>100000</v>
      </c>
      <c r="F63" s="199">
        <v>100000</v>
      </c>
      <c r="G63" s="199">
        <v>0</v>
      </c>
    </row>
    <row r="64" spans="1:7" x14ac:dyDescent="0.25">
      <c r="B64" s="197">
        <v>246126365.66999999</v>
      </c>
      <c r="C64" s="197"/>
      <c r="D64" s="197">
        <v>0</v>
      </c>
      <c r="E64" s="197"/>
      <c r="F64" s="197"/>
      <c r="G64" s="197">
        <v>0</v>
      </c>
    </row>
    <row r="65" spans="2:7" x14ac:dyDescent="0.25">
      <c r="B65" s="225"/>
      <c r="C65" s="225">
        <v>20168892.000000004</v>
      </c>
      <c r="D65" s="225">
        <v>266295257.66999999</v>
      </c>
      <c r="E65" s="225">
        <v>200478561.91999996</v>
      </c>
      <c r="F65" s="225">
        <v>197909554.26999998</v>
      </c>
      <c r="G65" s="225">
        <v>65816695.75000003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9:G50 B59:G60 B9:G41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57" zoomScale="75" zoomScaleNormal="75" workbookViewId="0">
      <selection activeCell="G73" sqref="G73"/>
    </sheetView>
  </sheetViews>
  <sheetFormatPr baseColWidth="10" defaultColWidth="11" defaultRowHeight="15" x14ac:dyDescent="0.25"/>
  <cols>
    <col min="1" max="1" width="82.85546875" customWidth="1"/>
    <col min="2" max="2" width="22.42578125" bestFit="1" customWidth="1"/>
    <col min="3" max="3" width="18.42578125" customWidth="1"/>
    <col min="4" max="6" width="22.42578125" bestFit="1" customWidth="1"/>
    <col min="7" max="7" width="19.85546875" bestFit="1" customWidth="1"/>
  </cols>
  <sheetData>
    <row r="1" spans="1:7" ht="41.1" customHeight="1" x14ac:dyDescent="0.25">
      <c r="A1" s="306" t="s">
        <v>383</v>
      </c>
      <c r="B1" s="307"/>
      <c r="C1" s="307"/>
      <c r="D1" s="307"/>
      <c r="E1" s="307"/>
      <c r="F1" s="307"/>
      <c r="G1" s="307"/>
    </row>
    <row r="2" spans="1:7" x14ac:dyDescent="0.25">
      <c r="A2" s="79" t="str">
        <f>'Formato 1'!A2</f>
        <v>MUNICIPIO DE TARIMORO</v>
      </c>
      <c r="B2" s="80"/>
      <c r="C2" s="80"/>
      <c r="D2" s="80"/>
      <c r="E2" s="80"/>
      <c r="F2" s="80"/>
      <c r="G2" s="81"/>
    </row>
    <row r="3" spans="1:7" x14ac:dyDescent="0.25">
      <c r="A3" s="82" t="s">
        <v>384</v>
      </c>
      <c r="B3" s="83"/>
      <c r="C3" s="83"/>
      <c r="D3" s="83"/>
      <c r="E3" s="83"/>
      <c r="F3" s="83"/>
      <c r="G3" s="84"/>
    </row>
    <row r="4" spans="1:7" x14ac:dyDescent="0.25">
      <c r="A4" s="82" t="s">
        <v>385</v>
      </c>
      <c r="B4" s="83"/>
      <c r="C4" s="83"/>
      <c r="D4" s="83"/>
      <c r="E4" s="83"/>
      <c r="F4" s="83"/>
      <c r="G4" s="84"/>
    </row>
    <row r="5" spans="1:7" x14ac:dyDescent="0.25">
      <c r="A5" s="82" t="str">
        <f>'Formato 3'!A4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 de Enero al 31  de diciembrede 2025 (b)</v>
      </c>
      <c r="B5" s="83"/>
      <c r="C5" s="83"/>
      <c r="D5" s="83"/>
      <c r="E5" s="83"/>
      <c r="F5" s="83"/>
      <c r="G5" s="84"/>
    </row>
    <row r="6" spans="1:7" x14ac:dyDescent="0.25">
      <c r="A6" s="85" t="s">
        <v>2</v>
      </c>
      <c r="B6" s="86"/>
      <c r="C6" s="86"/>
      <c r="D6" s="86"/>
      <c r="E6" s="86"/>
      <c r="F6" s="86"/>
      <c r="G6" s="87"/>
    </row>
    <row r="7" spans="1:7" ht="15.75" customHeight="1" x14ac:dyDescent="0.25">
      <c r="A7" s="283" t="s">
        <v>4</v>
      </c>
      <c r="B7" s="303" t="s">
        <v>297</v>
      </c>
      <c r="C7" s="304"/>
      <c r="D7" s="304"/>
      <c r="E7" s="304"/>
      <c r="F7" s="305"/>
      <c r="G7" s="298" t="s">
        <v>386</v>
      </c>
    </row>
    <row r="8" spans="1:7" ht="30" x14ac:dyDescent="0.25">
      <c r="A8" s="300"/>
      <c r="B8" s="19" t="s">
        <v>299</v>
      </c>
      <c r="C8" s="6" t="s">
        <v>387</v>
      </c>
      <c r="D8" s="19" t="s">
        <v>301</v>
      </c>
      <c r="E8" s="19" t="s">
        <v>186</v>
      </c>
      <c r="F8" s="22" t="s">
        <v>203</v>
      </c>
      <c r="G8" s="297"/>
    </row>
    <row r="9" spans="1:7" ht="16.5" customHeight="1" x14ac:dyDescent="0.25">
      <c r="A9" s="20" t="s">
        <v>388</v>
      </c>
      <c r="B9" s="228">
        <v>180759617.66999999</v>
      </c>
      <c r="C9" s="228">
        <v>-243229.11000000034</v>
      </c>
      <c r="D9" s="228">
        <v>180516388.56000003</v>
      </c>
      <c r="E9" s="228">
        <v>140758186.31999999</v>
      </c>
      <c r="F9" s="228">
        <v>138254972.21000001</v>
      </c>
      <c r="G9" s="228">
        <v>39758202.240000002</v>
      </c>
    </row>
    <row r="10" spans="1:7" ht="15" customHeight="1" x14ac:dyDescent="0.25">
      <c r="A10" s="41" t="s">
        <v>389</v>
      </c>
      <c r="B10" s="229">
        <v>92809915.610000014</v>
      </c>
      <c r="C10" s="229">
        <v>19087472.039999999</v>
      </c>
      <c r="D10" s="229">
        <v>111897387.65000001</v>
      </c>
      <c r="E10" s="229">
        <v>88891145.289999992</v>
      </c>
      <c r="F10" s="229">
        <v>86806317.549999997</v>
      </c>
      <c r="G10" s="229">
        <v>23006242.360000003</v>
      </c>
    </row>
    <row r="11" spans="1:7" x14ac:dyDescent="0.25">
      <c r="A11" s="60" t="s">
        <v>390</v>
      </c>
      <c r="B11" s="233">
        <v>4643068.9800000004</v>
      </c>
      <c r="C11" s="233">
        <v>34195.5</v>
      </c>
      <c r="D11" s="229">
        <v>4677264.4800000004</v>
      </c>
      <c r="E11" s="233">
        <v>4582771.1100000003</v>
      </c>
      <c r="F11" s="233">
        <v>4555823.87</v>
      </c>
      <c r="G11" s="229">
        <v>94493.370000000112</v>
      </c>
    </row>
    <row r="12" spans="1:7" x14ac:dyDescent="0.25">
      <c r="A12" s="60" t="s">
        <v>391</v>
      </c>
      <c r="B12" s="233">
        <v>975323.35</v>
      </c>
      <c r="C12" s="233">
        <v>40948.26</v>
      </c>
      <c r="D12" s="229">
        <v>1016271.61</v>
      </c>
      <c r="E12" s="233">
        <v>930030.17</v>
      </c>
      <c r="F12" s="233">
        <v>924331.14</v>
      </c>
      <c r="G12" s="229">
        <v>86241.439999999944</v>
      </c>
    </row>
    <row r="13" spans="1:7" x14ac:dyDescent="0.25">
      <c r="A13" s="60" t="s">
        <v>392</v>
      </c>
      <c r="B13" s="233">
        <v>49284326.270000003</v>
      </c>
      <c r="C13" s="233">
        <v>-7153233.5899999999</v>
      </c>
      <c r="D13" s="229">
        <v>42131092.680000007</v>
      </c>
      <c r="E13" s="233">
        <v>33966494.340000004</v>
      </c>
      <c r="F13" s="233">
        <v>33364657.949999999</v>
      </c>
      <c r="G13" s="229">
        <v>8164598.3400000036</v>
      </c>
    </row>
    <row r="14" spans="1:7" x14ac:dyDescent="0.25">
      <c r="A14" s="60" t="s">
        <v>393</v>
      </c>
      <c r="B14" s="229">
        <v>0</v>
      </c>
      <c r="C14" s="229">
        <v>0</v>
      </c>
      <c r="D14" s="229">
        <v>0</v>
      </c>
      <c r="E14" s="229">
        <v>0</v>
      </c>
      <c r="F14" s="229">
        <v>0</v>
      </c>
      <c r="G14" s="229">
        <v>0</v>
      </c>
    </row>
    <row r="15" spans="1:7" x14ac:dyDescent="0.25">
      <c r="A15" s="60" t="s">
        <v>394</v>
      </c>
      <c r="B15" s="233">
        <v>7778234.9100000001</v>
      </c>
      <c r="C15" s="233">
        <v>2856485.35</v>
      </c>
      <c r="D15" s="229">
        <v>10634720.26</v>
      </c>
      <c r="E15" s="233">
        <v>9967948.6899999995</v>
      </c>
      <c r="F15" s="233">
        <v>9781330.3599999994</v>
      </c>
      <c r="G15" s="229">
        <v>666771.5700000003</v>
      </c>
    </row>
    <row r="16" spans="1:7" x14ac:dyDescent="0.25">
      <c r="A16" s="60" t="s">
        <v>395</v>
      </c>
      <c r="B16" s="229">
        <v>0</v>
      </c>
      <c r="C16" s="229">
        <v>0</v>
      </c>
      <c r="D16" s="229">
        <v>0</v>
      </c>
      <c r="E16" s="229">
        <v>0</v>
      </c>
      <c r="F16" s="229">
        <v>0</v>
      </c>
      <c r="G16" s="229">
        <v>0</v>
      </c>
    </row>
    <row r="17" spans="1:7" x14ac:dyDescent="0.25">
      <c r="A17" s="60" t="s">
        <v>396</v>
      </c>
      <c r="B17" s="233">
        <v>9423991.4000000004</v>
      </c>
      <c r="C17" s="233">
        <v>2231859.5</v>
      </c>
      <c r="D17" s="229">
        <v>11655850.9</v>
      </c>
      <c r="E17" s="233">
        <v>5934611.9400000004</v>
      </c>
      <c r="F17" s="233">
        <v>5698702.2800000003</v>
      </c>
      <c r="G17" s="229">
        <v>5721238.96</v>
      </c>
    </row>
    <row r="18" spans="1:7" x14ac:dyDescent="0.25">
      <c r="A18" s="60" t="s">
        <v>397</v>
      </c>
      <c r="B18" s="233">
        <v>20704970.699999999</v>
      </c>
      <c r="C18" s="233">
        <v>21077217.02</v>
      </c>
      <c r="D18" s="229">
        <v>41782187.719999999</v>
      </c>
      <c r="E18" s="233">
        <v>33509289.039999999</v>
      </c>
      <c r="F18" s="233">
        <v>32481471.949999999</v>
      </c>
      <c r="G18" s="229">
        <v>8272898.6799999997</v>
      </c>
    </row>
    <row r="19" spans="1:7" x14ac:dyDescent="0.25">
      <c r="A19" s="41" t="s">
        <v>398</v>
      </c>
      <c r="B19" s="229">
        <v>71300224.959999993</v>
      </c>
      <c r="C19" s="229">
        <v>-17058626.199999999</v>
      </c>
      <c r="D19" s="229">
        <v>54241598.760000005</v>
      </c>
      <c r="E19" s="229">
        <v>44747183.74000001</v>
      </c>
      <c r="F19" s="229">
        <v>44350732.060000002</v>
      </c>
      <c r="G19" s="229">
        <v>9494415.0199999977</v>
      </c>
    </row>
    <row r="20" spans="1:7" x14ac:dyDescent="0.25">
      <c r="A20" s="60" t="s">
        <v>399</v>
      </c>
      <c r="B20" s="233">
        <v>3833535.15</v>
      </c>
      <c r="C20" s="233">
        <v>-551310.18000000005</v>
      </c>
      <c r="D20" s="229">
        <v>3282224.9699999997</v>
      </c>
      <c r="E20" s="233">
        <v>2553057.66</v>
      </c>
      <c r="F20" s="233">
        <v>2522417.2799999998</v>
      </c>
      <c r="G20" s="229">
        <v>729167.30999999959</v>
      </c>
    </row>
    <row r="21" spans="1:7" x14ac:dyDescent="0.25">
      <c r="A21" s="60" t="s">
        <v>400</v>
      </c>
      <c r="B21" s="233">
        <v>61349467.18</v>
      </c>
      <c r="C21" s="233">
        <v>-15941398.689999999</v>
      </c>
      <c r="D21" s="229">
        <v>45408068.490000002</v>
      </c>
      <c r="E21" s="233">
        <v>37587144.770000003</v>
      </c>
      <c r="F21" s="233">
        <v>37267353.43</v>
      </c>
      <c r="G21" s="229">
        <v>7820923.7199999988</v>
      </c>
    </row>
    <row r="22" spans="1:7" x14ac:dyDescent="0.25">
      <c r="A22" s="60" t="s">
        <v>401</v>
      </c>
      <c r="B22" s="229">
        <v>0</v>
      </c>
      <c r="C22" s="229">
        <v>0</v>
      </c>
      <c r="D22" s="229">
        <v>0</v>
      </c>
      <c r="E22" s="229">
        <v>0</v>
      </c>
      <c r="F22" s="229">
        <v>0</v>
      </c>
      <c r="G22" s="229">
        <v>0</v>
      </c>
    </row>
    <row r="23" spans="1:7" x14ac:dyDescent="0.25">
      <c r="A23" s="60" t="s">
        <v>402</v>
      </c>
      <c r="B23" s="233">
        <v>4843505.0599999996</v>
      </c>
      <c r="C23" s="233">
        <v>-204231.6</v>
      </c>
      <c r="D23" s="229">
        <v>4639273.46</v>
      </c>
      <c r="E23" s="233">
        <v>3957500.16</v>
      </c>
      <c r="F23" s="233">
        <v>3916671</v>
      </c>
      <c r="G23" s="229">
        <v>681773.29999999981</v>
      </c>
    </row>
    <row r="24" spans="1:7" x14ac:dyDescent="0.25">
      <c r="A24" s="60" t="s">
        <v>403</v>
      </c>
      <c r="B24" s="233">
        <v>260000</v>
      </c>
      <c r="C24" s="233">
        <v>-260000</v>
      </c>
      <c r="D24" s="229">
        <v>0</v>
      </c>
      <c r="E24" s="233">
        <v>0</v>
      </c>
      <c r="F24" s="233">
        <v>0</v>
      </c>
      <c r="G24" s="229">
        <v>0</v>
      </c>
    </row>
    <row r="25" spans="1:7" x14ac:dyDescent="0.25">
      <c r="A25" s="60" t="s">
        <v>404</v>
      </c>
      <c r="B25" s="233">
        <v>454525.27</v>
      </c>
      <c r="C25" s="233">
        <v>-208124.1</v>
      </c>
      <c r="D25" s="229">
        <v>246401.17</v>
      </c>
      <c r="E25" s="233">
        <v>63458.59</v>
      </c>
      <c r="F25" s="233">
        <v>62276.89</v>
      </c>
      <c r="G25" s="229">
        <v>182942.58000000002</v>
      </c>
    </row>
    <row r="26" spans="1:7" x14ac:dyDescent="0.25">
      <c r="A26" s="60" t="s">
        <v>405</v>
      </c>
      <c r="B26" s="233">
        <v>559192.30000000005</v>
      </c>
      <c r="C26" s="233">
        <v>106438.37</v>
      </c>
      <c r="D26" s="229">
        <v>665630.67000000004</v>
      </c>
      <c r="E26" s="233">
        <v>586022.56000000006</v>
      </c>
      <c r="F26" s="233">
        <v>582013.46</v>
      </c>
      <c r="G26" s="229">
        <v>79608.109999999986</v>
      </c>
    </row>
    <row r="27" spans="1:7" x14ac:dyDescent="0.25">
      <c r="A27" s="41" t="s">
        <v>406</v>
      </c>
      <c r="B27" s="229">
        <v>16649477.1</v>
      </c>
      <c r="C27" s="229">
        <v>-2272074.9500000002</v>
      </c>
      <c r="D27" s="229">
        <v>14377402.149999999</v>
      </c>
      <c r="E27" s="229">
        <v>7119857.29</v>
      </c>
      <c r="F27" s="229">
        <v>7097922.5999999996</v>
      </c>
      <c r="G27" s="229">
        <v>7257544.8599999994</v>
      </c>
    </row>
    <row r="28" spans="1:7" x14ac:dyDescent="0.25">
      <c r="A28" s="62" t="s">
        <v>407</v>
      </c>
      <c r="B28" s="233">
        <v>2479351.15</v>
      </c>
      <c r="C28" s="233">
        <v>310331.15000000002</v>
      </c>
      <c r="D28" s="229">
        <v>2789682.3</v>
      </c>
      <c r="E28" s="233">
        <v>1566107</v>
      </c>
      <c r="F28" s="233">
        <v>1557286.69</v>
      </c>
      <c r="G28" s="229">
        <v>1223575.2999999998</v>
      </c>
    </row>
    <row r="29" spans="1:7" x14ac:dyDescent="0.25">
      <c r="A29" s="60" t="s">
        <v>408</v>
      </c>
      <c r="B29" s="233">
        <v>14170125.949999999</v>
      </c>
      <c r="C29" s="233">
        <v>-2582406.1</v>
      </c>
      <c r="D29" s="229">
        <v>11587719.85</v>
      </c>
      <c r="E29" s="233">
        <v>5553750.29</v>
      </c>
      <c r="F29" s="233">
        <v>5540635.9100000001</v>
      </c>
      <c r="G29" s="229">
        <v>6033969.5599999996</v>
      </c>
    </row>
    <row r="30" spans="1:7" x14ac:dyDescent="0.25">
      <c r="A30" s="60" t="s">
        <v>409</v>
      </c>
      <c r="B30" s="229">
        <v>0</v>
      </c>
      <c r="C30" s="229">
        <v>0</v>
      </c>
      <c r="D30" s="229">
        <v>0</v>
      </c>
      <c r="E30" s="229">
        <v>0</v>
      </c>
      <c r="F30" s="229">
        <v>0</v>
      </c>
      <c r="G30" s="229">
        <v>0</v>
      </c>
    </row>
    <row r="31" spans="1:7" x14ac:dyDescent="0.25">
      <c r="A31" s="60" t="s">
        <v>410</v>
      </c>
      <c r="B31" s="229">
        <v>0</v>
      </c>
      <c r="C31" s="229">
        <v>0</v>
      </c>
      <c r="D31" s="229">
        <v>0</v>
      </c>
      <c r="E31" s="229">
        <v>0</v>
      </c>
      <c r="F31" s="229">
        <v>0</v>
      </c>
      <c r="G31" s="229">
        <v>0</v>
      </c>
    </row>
    <row r="32" spans="1:7" x14ac:dyDescent="0.25">
      <c r="A32" s="60" t="s">
        <v>411</v>
      </c>
      <c r="B32" s="229">
        <v>0</v>
      </c>
      <c r="C32" s="229">
        <v>0</v>
      </c>
      <c r="D32" s="229">
        <v>0</v>
      </c>
      <c r="E32" s="229">
        <v>0</v>
      </c>
      <c r="F32" s="229">
        <v>0</v>
      </c>
      <c r="G32" s="229">
        <v>0</v>
      </c>
    </row>
    <row r="33" spans="1:7" ht="14.45" customHeight="1" x14ac:dyDescent="0.25">
      <c r="A33" s="60" t="s">
        <v>412</v>
      </c>
      <c r="B33" s="229">
        <v>0</v>
      </c>
      <c r="C33" s="229">
        <v>0</v>
      </c>
      <c r="D33" s="229">
        <v>0</v>
      </c>
      <c r="E33" s="229">
        <v>0</v>
      </c>
      <c r="F33" s="229">
        <v>0</v>
      </c>
      <c r="G33" s="229">
        <v>0</v>
      </c>
    </row>
    <row r="34" spans="1:7" ht="14.45" customHeight="1" x14ac:dyDescent="0.25">
      <c r="A34" s="60" t="s">
        <v>413</v>
      </c>
      <c r="B34" s="229">
        <v>0</v>
      </c>
      <c r="C34" s="229">
        <v>0</v>
      </c>
      <c r="D34" s="229">
        <v>0</v>
      </c>
      <c r="E34" s="229">
        <v>0</v>
      </c>
      <c r="F34" s="229">
        <v>0</v>
      </c>
      <c r="G34" s="229">
        <v>0</v>
      </c>
    </row>
    <row r="35" spans="1:7" ht="14.45" customHeight="1" x14ac:dyDescent="0.25">
      <c r="A35" s="60" t="s">
        <v>414</v>
      </c>
      <c r="B35" s="229">
        <v>0</v>
      </c>
      <c r="C35" s="229">
        <v>0</v>
      </c>
      <c r="D35" s="229">
        <v>0</v>
      </c>
      <c r="E35" s="229">
        <v>0</v>
      </c>
      <c r="F35" s="229">
        <v>0</v>
      </c>
      <c r="G35" s="229">
        <v>0</v>
      </c>
    </row>
    <row r="36" spans="1:7" ht="14.45" customHeight="1" x14ac:dyDescent="0.25">
      <c r="A36" s="60" t="s">
        <v>415</v>
      </c>
      <c r="B36" s="229">
        <v>0</v>
      </c>
      <c r="C36" s="229">
        <v>0</v>
      </c>
      <c r="D36" s="229">
        <v>0</v>
      </c>
      <c r="E36" s="229">
        <v>0</v>
      </c>
      <c r="F36" s="229">
        <v>0</v>
      </c>
      <c r="G36" s="229">
        <v>0</v>
      </c>
    </row>
    <row r="37" spans="1:7" ht="14.45" customHeight="1" x14ac:dyDescent="0.25">
      <c r="A37" s="42" t="s">
        <v>416</v>
      </c>
      <c r="B37" s="229">
        <v>0</v>
      </c>
      <c r="C37" s="229">
        <v>0</v>
      </c>
      <c r="D37" s="229">
        <v>0</v>
      </c>
      <c r="E37" s="229">
        <v>0</v>
      </c>
      <c r="F37" s="229">
        <v>0</v>
      </c>
      <c r="G37" s="229">
        <v>0</v>
      </c>
    </row>
    <row r="38" spans="1:7" x14ac:dyDescent="0.25">
      <c r="A38" s="62" t="s">
        <v>417</v>
      </c>
      <c r="B38" s="229">
        <v>0</v>
      </c>
      <c r="C38" s="229">
        <v>0</v>
      </c>
      <c r="D38" s="229">
        <v>0</v>
      </c>
      <c r="E38" s="229">
        <v>0</v>
      </c>
      <c r="F38" s="229">
        <v>0</v>
      </c>
      <c r="G38" s="229">
        <v>0</v>
      </c>
    </row>
    <row r="39" spans="1:7" ht="30" x14ac:dyDescent="0.25">
      <c r="A39" s="62" t="s">
        <v>418</v>
      </c>
      <c r="B39" s="229">
        <v>0</v>
      </c>
      <c r="C39" s="229">
        <v>0</v>
      </c>
      <c r="D39" s="229">
        <v>0</v>
      </c>
      <c r="E39" s="229">
        <v>0</v>
      </c>
      <c r="F39" s="229">
        <v>0</v>
      </c>
      <c r="G39" s="229">
        <v>0</v>
      </c>
    </row>
    <row r="40" spans="1:7" x14ac:dyDescent="0.25">
      <c r="A40" s="62" t="s">
        <v>419</v>
      </c>
      <c r="B40" s="229">
        <v>0</v>
      </c>
      <c r="C40" s="229">
        <v>0</v>
      </c>
      <c r="D40" s="229">
        <v>0</v>
      </c>
      <c r="E40" s="229">
        <v>0</v>
      </c>
      <c r="F40" s="229">
        <v>0</v>
      </c>
      <c r="G40" s="229">
        <v>0</v>
      </c>
    </row>
    <row r="41" spans="1:7" x14ac:dyDescent="0.25">
      <c r="A41" s="62" t="s">
        <v>420</v>
      </c>
      <c r="B41" s="229">
        <v>0</v>
      </c>
      <c r="C41" s="229">
        <v>0</v>
      </c>
      <c r="D41" s="229">
        <v>0</v>
      </c>
      <c r="E41" s="229">
        <v>0</v>
      </c>
      <c r="F41" s="229">
        <v>0</v>
      </c>
      <c r="G41" s="229">
        <v>0</v>
      </c>
    </row>
    <row r="42" spans="1:7" x14ac:dyDescent="0.25">
      <c r="A42" s="62"/>
      <c r="B42" s="229"/>
      <c r="C42" s="229"/>
      <c r="D42" s="229"/>
      <c r="E42" s="229"/>
      <c r="F42" s="229"/>
      <c r="G42" s="229"/>
    </row>
    <row r="43" spans="1:7" x14ac:dyDescent="0.25">
      <c r="A43" s="3" t="s">
        <v>421</v>
      </c>
      <c r="B43" s="230">
        <v>65366748</v>
      </c>
      <c r="C43" s="230">
        <v>20412121.109999999</v>
      </c>
      <c r="D43" s="230">
        <v>85778869.109999999</v>
      </c>
      <c r="E43" s="230">
        <v>59720375.600000001</v>
      </c>
      <c r="F43" s="230">
        <v>59654582.060000002</v>
      </c>
      <c r="G43" s="230">
        <v>26058493.509999998</v>
      </c>
    </row>
    <row r="44" spans="1:7" x14ac:dyDescent="0.25">
      <c r="A44" s="41" t="s">
        <v>389</v>
      </c>
      <c r="B44" s="229">
        <v>31944635.170000002</v>
      </c>
      <c r="C44" s="229">
        <v>5664589.4299999997</v>
      </c>
      <c r="D44" s="229">
        <v>37609224.600000001</v>
      </c>
      <c r="E44" s="229">
        <v>37606421.420000002</v>
      </c>
      <c r="F44" s="229">
        <v>37606421.420000002</v>
      </c>
      <c r="G44" s="229">
        <v>2803.179999999702</v>
      </c>
    </row>
    <row r="45" spans="1:7" x14ac:dyDescent="0.25">
      <c r="A45" s="62" t="s">
        <v>390</v>
      </c>
      <c r="B45" s="229">
        <v>0</v>
      </c>
      <c r="C45" s="229">
        <v>0</v>
      </c>
      <c r="D45" s="229">
        <v>0</v>
      </c>
      <c r="E45" s="229">
        <v>0</v>
      </c>
      <c r="F45" s="229">
        <v>0</v>
      </c>
      <c r="G45" s="229">
        <v>0</v>
      </c>
    </row>
    <row r="46" spans="1:7" x14ac:dyDescent="0.25">
      <c r="A46" s="62" t="s">
        <v>391</v>
      </c>
      <c r="B46" s="229">
        <v>0</v>
      </c>
      <c r="C46" s="229">
        <v>0</v>
      </c>
      <c r="D46" s="229">
        <v>0</v>
      </c>
      <c r="E46" s="229">
        <v>0</v>
      </c>
      <c r="F46" s="229">
        <v>0</v>
      </c>
      <c r="G46" s="229">
        <v>0</v>
      </c>
    </row>
    <row r="47" spans="1:7" x14ac:dyDescent="0.25">
      <c r="A47" s="62" t="s">
        <v>392</v>
      </c>
      <c r="B47" s="233">
        <v>0</v>
      </c>
      <c r="C47" s="233">
        <v>3583529</v>
      </c>
      <c r="D47" s="229">
        <v>3583529</v>
      </c>
      <c r="E47" s="233">
        <v>3583529</v>
      </c>
      <c r="F47" s="233">
        <v>3583529</v>
      </c>
      <c r="G47" s="229">
        <v>0</v>
      </c>
    </row>
    <row r="48" spans="1:7" x14ac:dyDescent="0.25">
      <c r="A48" s="62" t="s">
        <v>393</v>
      </c>
      <c r="B48" s="229">
        <v>0</v>
      </c>
      <c r="C48" s="229">
        <v>0</v>
      </c>
      <c r="D48" s="229">
        <v>0</v>
      </c>
      <c r="E48" s="229">
        <v>0</v>
      </c>
      <c r="F48" s="229">
        <v>0</v>
      </c>
      <c r="G48" s="229">
        <v>0</v>
      </c>
    </row>
    <row r="49" spans="1:7" x14ac:dyDescent="0.25">
      <c r="A49" s="62" t="s">
        <v>394</v>
      </c>
      <c r="B49" s="229">
        <v>0</v>
      </c>
      <c r="C49" s="229">
        <v>0</v>
      </c>
      <c r="D49" s="229">
        <v>0</v>
      </c>
      <c r="E49" s="229">
        <v>0</v>
      </c>
      <c r="F49" s="229">
        <v>0</v>
      </c>
      <c r="G49" s="229">
        <v>0</v>
      </c>
    </row>
    <row r="50" spans="1:7" x14ac:dyDescent="0.25">
      <c r="A50" s="62" t="s">
        <v>395</v>
      </c>
      <c r="B50" s="229">
        <v>0</v>
      </c>
      <c r="C50" s="229">
        <v>0</v>
      </c>
      <c r="D50" s="229">
        <v>0</v>
      </c>
      <c r="E50" s="229">
        <v>0</v>
      </c>
      <c r="F50" s="229">
        <v>0</v>
      </c>
      <c r="G50" s="229">
        <v>0</v>
      </c>
    </row>
    <row r="51" spans="1:7" x14ac:dyDescent="0.25">
      <c r="A51" s="62" t="s">
        <v>396</v>
      </c>
      <c r="B51" s="233">
        <v>31944635.170000002</v>
      </c>
      <c r="C51" s="233">
        <v>2081060.43</v>
      </c>
      <c r="D51" s="229">
        <v>34025695.600000001</v>
      </c>
      <c r="E51" s="233">
        <v>34022892.420000002</v>
      </c>
      <c r="F51" s="233">
        <v>34022892.420000002</v>
      </c>
      <c r="G51" s="229">
        <v>2803.179999999702</v>
      </c>
    </row>
    <row r="52" spans="1:7" x14ac:dyDescent="0.25">
      <c r="A52" s="62" t="s">
        <v>397</v>
      </c>
      <c r="B52" s="229">
        <v>0</v>
      </c>
      <c r="C52" s="229">
        <v>0</v>
      </c>
      <c r="D52" s="229">
        <v>0</v>
      </c>
      <c r="E52" s="229">
        <v>0</v>
      </c>
      <c r="F52" s="229">
        <v>0</v>
      </c>
      <c r="G52" s="229">
        <v>0</v>
      </c>
    </row>
    <row r="53" spans="1:7" x14ac:dyDescent="0.25">
      <c r="A53" s="41" t="s">
        <v>398</v>
      </c>
      <c r="B53" s="229">
        <v>33422112.829999998</v>
      </c>
      <c r="C53" s="229">
        <v>13138731.68</v>
      </c>
      <c r="D53" s="229">
        <v>46560844.509999998</v>
      </c>
      <c r="E53" s="229">
        <v>21854044.18</v>
      </c>
      <c r="F53" s="229">
        <v>21788250.640000001</v>
      </c>
      <c r="G53" s="229">
        <v>24706800.329999998</v>
      </c>
    </row>
    <row r="54" spans="1:7" x14ac:dyDescent="0.25">
      <c r="A54" s="62" t="s">
        <v>399</v>
      </c>
      <c r="B54" s="233">
        <v>0</v>
      </c>
      <c r="C54" s="233">
        <v>0</v>
      </c>
      <c r="D54" s="229">
        <v>0</v>
      </c>
      <c r="E54" s="233">
        <v>0</v>
      </c>
      <c r="F54" s="233">
        <v>0</v>
      </c>
      <c r="G54" s="229">
        <v>0</v>
      </c>
    </row>
    <row r="55" spans="1:7" x14ac:dyDescent="0.25">
      <c r="A55" s="62" t="s">
        <v>400</v>
      </c>
      <c r="B55" s="233">
        <v>33422112.829999998</v>
      </c>
      <c r="C55" s="233">
        <v>12799731.68</v>
      </c>
      <c r="D55" s="229">
        <v>46221844.509999998</v>
      </c>
      <c r="E55" s="233">
        <v>21515044.18</v>
      </c>
      <c r="F55" s="233">
        <v>21449250.640000001</v>
      </c>
      <c r="G55" s="229">
        <v>24706800.329999998</v>
      </c>
    </row>
    <row r="56" spans="1:7" x14ac:dyDescent="0.25">
      <c r="A56" s="62" t="s">
        <v>401</v>
      </c>
      <c r="B56" s="229">
        <v>0</v>
      </c>
      <c r="C56" s="229">
        <v>0</v>
      </c>
      <c r="D56" s="229">
        <v>0</v>
      </c>
      <c r="E56" s="229">
        <v>0</v>
      </c>
      <c r="F56" s="229">
        <v>0</v>
      </c>
      <c r="G56" s="229">
        <v>0</v>
      </c>
    </row>
    <row r="57" spans="1:7" x14ac:dyDescent="0.25">
      <c r="A57" s="63" t="s">
        <v>402</v>
      </c>
      <c r="B57" s="233">
        <v>0</v>
      </c>
      <c r="C57" s="233">
        <v>239000</v>
      </c>
      <c r="D57" s="229">
        <v>239000</v>
      </c>
      <c r="E57" s="233">
        <v>239000</v>
      </c>
      <c r="F57" s="233">
        <v>239000</v>
      </c>
      <c r="G57" s="229">
        <v>0</v>
      </c>
    </row>
    <row r="58" spans="1:7" x14ac:dyDescent="0.25">
      <c r="A58" s="62" t="s">
        <v>403</v>
      </c>
      <c r="B58" s="229">
        <v>0</v>
      </c>
      <c r="C58" s="229">
        <v>0</v>
      </c>
      <c r="D58" s="229">
        <v>0</v>
      </c>
      <c r="E58" s="229">
        <v>0</v>
      </c>
      <c r="F58" s="229">
        <v>0</v>
      </c>
      <c r="G58" s="229">
        <v>0</v>
      </c>
    </row>
    <row r="59" spans="1:7" x14ac:dyDescent="0.25">
      <c r="A59" s="62" t="s">
        <v>404</v>
      </c>
      <c r="B59" s="229">
        <v>0</v>
      </c>
      <c r="C59" s="229">
        <v>0</v>
      </c>
      <c r="D59" s="229">
        <v>0</v>
      </c>
      <c r="E59" s="229">
        <v>0</v>
      </c>
      <c r="F59" s="229">
        <v>0</v>
      </c>
      <c r="G59" s="229">
        <v>0</v>
      </c>
    </row>
    <row r="60" spans="1:7" x14ac:dyDescent="0.25">
      <c r="A60" s="62" t="s">
        <v>405</v>
      </c>
      <c r="B60" s="233">
        <v>0</v>
      </c>
      <c r="C60" s="233">
        <v>100000</v>
      </c>
      <c r="D60" s="229">
        <v>100000</v>
      </c>
      <c r="E60" s="233">
        <v>100000</v>
      </c>
      <c r="F60" s="233">
        <v>100000</v>
      </c>
      <c r="G60" s="229">
        <v>0</v>
      </c>
    </row>
    <row r="61" spans="1:7" x14ac:dyDescent="0.25">
      <c r="A61" s="41" t="s">
        <v>406</v>
      </c>
      <c r="B61" s="229">
        <v>0</v>
      </c>
      <c r="C61" s="229">
        <v>1608800</v>
      </c>
      <c r="D61" s="229">
        <v>1608800</v>
      </c>
      <c r="E61" s="229">
        <v>259910</v>
      </c>
      <c r="F61" s="229">
        <v>259910</v>
      </c>
      <c r="G61" s="229">
        <v>1348890</v>
      </c>
    </row>
    <row r="62" spans="1:7" x14ac:dyDescent="0.25">
      <c r="A62" s="62" t="s">
        <v>407</v>
      </c>
      <c r="B62" s="233">
        <v>0</v>
      </c>
      <c r="C62" s="233">
        <v>200000</v>
      </c>
      <c r="D62" s="229">
        <v>200000</v>
      </c>
      <c r="E62" s="233">
        <v>109910</v>
      </c>
      <c r="F62" s="233">
        <v>109910</v>
      </c>
      <c r="G62" s="229">
        <v>90090</v>
      </c>
    </row>
    <row r="63" spans="1:7" x14ac:dyDescent="0.25">
      <c r="A63" s="62" t="s">
        <v>408</v>
      </c>
      <c r="B63" s="233">
        <v>0</v>
      </c>
      <c r="C63" s="233">
        <v>1408800</v>
      </c>
      <c r="D63" s="229">
        <v>1408800</v>
      </c>
      <c r="E63" s="233">
        <v>150000</v>
      </c>
      <c r="F63" s="233">
        <v>150000</v>
      </c>
      <c r="G63" s="229">
        <v>1258800</v>
      </c>
    </row>
    <row r="64" spans="1:7" x14ac:dyDescent="0.25">
      <c r="A64" s="62" t="s">
        <v>409</v>
      </c>
      <c r="B64" s="229">
        <v>0</v>
      </c>
      <c r="C64" s="229">
        <v>0</v>
      </c>
      <c r="D64" s="229">
        <v>0</v>
      </c>
      <c r="E64" s="229">
        <v>0</v>
      </c>
      <c r="F64" s="229">
        <v>0</v>
      </c>
      <c r="G64" s="229">
        <v>0</v>
      </c>
    </row>
    <row r="65" spans="1:7" x14ac:dyDescent="0.25">
      <c r="A65" s="62" t="s">
        <v>410</v>
      </c>
      <c r="B65" s="229">
        <v>0</v>
      </c>
      <c r="C65" s="229">
        <v>0</v>
      </c>
      <c r="D65" s="229">
        <v>0</v>
      </c>
      <c r="E65" s="229">
        <v>0</v>
      </c>
      <c r="F65" s="229">
        <v>0</v>
      </c>
      <c r="G65" s="229">
        <v>0</v>
      </c>
    </row>
    <row r="66" spans="1:7" x14ac:dyDescent="0.25">
      <c r="A66" s="62" t="s">
        <v>411</v>
      </c>
      <c r="B66" s="229">
        <v>0</v>
      </c>
      <c r="C66" s="229">
        <v>0</v>
      </c>
      <c r="D66" s="229">
        <v>0</v>
      </c>
      <c r="E66" s="229">
        <v>0</v>
      </c>
      <c r="F66" s="229">
        <v>0</v>
      </c>
      <c r="G66" s="229">
        <v>0</v>
      </c>
    </row>
    <row r="67" spans="1:7" x14ac:dyDescent="0.25">
      <c r="A67" s="62" t="s">
        <v>412</v>
      </c>
      <c r="B67" s="229">
        <v>0</v>
      </c>
      <c r="C67" s="229">
        <v>0</v>
      </c>
      <c r="D67" s="229">
        <v>0</v>
      </c>
      <c r="E67" s="229">
        <v>0</v>
      </c>
      <c r="F67" s="229">
        <v>0</v>
      </c>
      <c r="G67" s="229">
        <v>0</v>
      </c>
    </row>
    <row r="68" spans="1:7" x14ac:dyDescent="0.25">
      <c r="A68" s="62" t="s">
        <v>413</v>
      </c>
      <c r="B68" s="229">
        <v>0</v>
      </c>
      <c r="C68" s="229">
        <v>0</v>
      </c>
      <c r="D68" s="229">
        <v>0</v>
      </c>
      <c r="E68" s="229">
        <v>0</v>
      </c>
      <c r="F68" s="229">
        <v>0</v>
      </c>
      <c r="G68" s="229">
        <v>0</v>
      </c>
    </row>
    <row r="69" spans="1:7" x14ac:dyDescent="0.25">
      <c r="A69" s="62" t="s">
        <v>414</v>
      </c>
      <c r="B69" s="229">
        <v>0</v>
      </c>
      <c r="C69" s="229">
        <v>0</v>
      </c>
      <c r="D69" s="229">
        <v>0</v>
      </c>
      <c r="E69" s="229">
        <v>0</v>
      </c>
      <c r="F69" s="229">
        <v>0</v>
      </c>
      <c r="G69" s="229">
        <v>0</v>
      </c>
    </row>
    <row r="70" spans="1:7" x14ac:dyDescent="0.25">
      <c r="A70" s="62" t="s">
        <v>415</v>
      </c>
      <c r="B70" s="229">
        <v>0</v>
      </c>
      <c r="C70" s="229">
        <v>0</v>
      </c>
      <c r="D70" s="229">
        <v>0</v>
      </c>
      <c r="E70" s="229">
        <v>0</v>
      </c>
      <c r="F70" s="229">
        <v>0</v>
      </c>
      <c r="G70" s="229">
        <v>0</v>
      </c>
    </row>
    <row r="71" spans="1:7" x14ac:dyDescent="0.25">
      <c r="A71" s="42" t="s">
        <v>416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</row>
    <row r="72" spans="1:7" x14ac:dyDescent="0.25">
      <c r="A72" s="62" t="s">
        <v>417</v>
      </c>
      <c r="B72" s="229">
        <v>0</v>
      </c>
      <c r="C72" s="229">
        <v>0</v>
      </c>
      <c r="D72" s="229">
        <v>0</v>
      </c>
      <c r="E72" s="229">
        <v>0</v>
      </c>
      <c r="F72" s="229">
        <v>0</v>
      </c>
      <c r="G72" s="229">
        <v>0</v>
      </c>
    </row>
    <row r="73" spans="1:7" ht="30" x14ac:dyDescent="0.25">
      <c r="A73" s="62" t="s">
        <v>418</v>
      </c>
      <c r="B73" s="229">
        <v>0</v>
      </c>
      <c r="C73" s="229">
        <v>0</v>
      </c>
      <c r="D73" s="229">
        <v>0</v>
      </c>
      <c r="E73" s="229">
        <v>0</v>
      </c>
      <c r="F73" s="229">
        <v>0</v>
      </c>
      <c r="G73" s="229">
        <v>0</v>
      </c>
    </row>
    <row r="74" spans="1:7" x14ac:dyDescent="0.25">
      <c r="A74" s="62" t="s">
        <v>419</v>
      </c>
      <c r="B74" s="229">
        <v>0</v>
      </c>
      <c r="C74" s="229">
        <v>0</v>
      </c>
      <c r="D74" s="229">
        <v>0</v>
      </c>
      <c r="E74" s="229">
        <v>0</v>
      </c>
      <c r="F74" s="229">
        <v>0</v>
      </c>
      <c r="G74" s="229">
        <v>0</v>
      </c>
    </row>
    <row r="75" spans="1:7" x14ac:dyDescent="0.25">
      <c r="A75" s="62" t="s">
        <v>420</v>
      </c>
      <c r="B75" s="229">
        <v>0</v>
      </c>
      <c r="C75" s="229">
        <v>0</v>
      </c>
      <c r="D75" s="229">
        <v>0</v>
      </c>
      <c r="E75" s="229">
        <v>0</v>
      </c>
      <c r="F75" s="229">
        <v>0</v>
      </c>
      <c r="G75" s="229">
        <v>0</v>
      </c>
    </row>
    <row r="76" spans="1:7" x14ac:dyDescent="0.25">
      <c r="A76" s="34"/>
      <c r="B76" s="232"/>
      <c r="C76" s="232"/>
      <c r="D76" s="232"/>
      <c r="E76" s="232"/>
      <c r="F76" s="232"/>
      <c r="G76" s="232"/>
    </row>
    <row r="77" spans="1:7" x14ac:dyDescent="0.25">
      <c r="A77" s="3" t="s">
        <v>378</v>
      </c>
      <c r="B77" s="230">
        <v>246126365.66999999</v>
      </c>
      <c r="C77" s="230">
        <v>20168892</v>
      </c>
      <c r="D77" s="230">
        <v>266295257.67000002</v>
      </c>
      <c r="E77" s="230">
        <v>200478561.91999999</v>
      </c>
      <c r="F77" s="230">
        <v>197909554.27000001</v>
      </c>
      <c r="G77" s="230">
        <v>65816695.75</v>
      </c>
    </row>
    <row r="78" spans="1:7" x14ac:dyDescent="0.25">
      <c r="A78" s="39"/>
      <c r="B78" s="168"/>
      <c r="C78" s="168"/>
      <c r="D78" s="168"/>
      <c r="E78" s="168"/>
      <c r="F78" s="168"/>
      <c r="G78" s="16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zoomScale="75" zoomScaleNormal="75" workbookViewId="0">
      <selection activeCell="C9" sqref="C9:G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42578125" bestFit="1" customWidth="1"/>
    <col min="7" max="7" width="19.5703125" bestFit="1" customWidth="1"/>
  </cols>
  <sheetData>
    <row r="1" spans="1:7" ht="41.1" customHeight="1" x14ac:dyDescent="0.25">
      <c r="A1" s="299" t="s">
        <v>422</v>
      </c>
      <c r="B1" s="280"/>
      <c r="C1" s="280"/>
      <c r="D1" s="280"/>
      <c r="E1" s="280"/>
      <c r="F1" s="280"/>
      <c r="G1" s="281"/>
    </row>
    <row r="2" spans="1:7" x14ac:dyDescent="0.25">
      <c r="A2" s="79" t="str">
        <f>'Formato 1'!A2</f>
        <v>MUNICIPIO DE TARIMORO</v>
      </c>
      <c r="B2" s="80"/>
      <c r="C2" s="80"/>
      <c r="D2" s="80"/>
      <c r="E2" s="80"/>
      <c r="F2" s="80"/>
      <c r="G2" s="81"/>
    </row>
    <row r="3" spans="1:7" x14ac:dyDescent="0.25">
      <c r="A3" s="82" t="s">
        <v>295</v>
      </c>
      <c r="B3" s="83"/>
      <c r="C3" s="83"/>
      <c r="D3" s="83"/>
      <c r="E3" s="83"/>
      <c r="F3" s="83"/>
      <c r="G3" s="84"/>
    </row>
    <row r="4" spans="1:7" x14ac:dyDescent="0.25">
      <c r="A4" s="82" t="s">
        <v>423</v>
      </c>
      <c r="B4" s="83"/>
      <c r="C4" s="83"/>
      <c r="D4" s="83"/>
      <c r="E4" s="83"/>
      <c r="F4" s="83"/>
      <c r="G4" s="84"/>
    </row>
    <row r="5" spans="1:7" x14ac:dyDescent="0.25">
      <c r="A5" s="82" t="str">
        <f>'Formato 3'!A4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 de Enero al 31  de diciembrede 2025 (b)</v>
      </c>
      <c r="B5" s="83"/>
      <c r="C5" s="83"/>
      <c r="D5" s="83"/>
      <c r="E5" s="83"/>
      <c r="F5" s="83"/>
      <c r="G5" s="84"/>
    </row>
    <row r="6" spans="1:7" x14ac:dyDescent="0.25">
      <c r="A6" s="85" t="s">
        <v>2</v>
      </c>
      <c r="B6" s="86"/>
      <c r="C6" s="86"/>
      <c r="D6" s="86"/>
      <c r="E6" s="86"/>
      <c r="F6" s="86"/>
      <c r="G6" s="87"/>
    </row>
    <row r="7" spans="1:7" x14ac:dyDescent="0.25">
      <c r="A7" s="283" t="s">
        <v>424</v>
      </c>
      <c r="B7" s="297" t="s">
        <v>297</v>
      </c>
      <c r="C7" s="297"/>
      <c r="D7" s="297"/>
      <c r="E7" s="297"/>
      <c r="F7" s="297"/>
      <c r="G7" s="297" t="s">
        <v>298</v>
      </c>
    </row>
    <row r="8" spans="1:7" ht="30" x14ac:dyDescent="0.25">
      <c r="A8" s="300"/>
      <c r="B8" s="6" t="s">
        <v>299</v>
      </c>
      <c r="C8" s="23" t="s">
        <v>387</v>
      </c>
      <c r="D8" s="23" t="s">
        <v>230</v>
      </c>
      <c r="E8" s="23" t="s">
        <v>186</v>
      </c>
      <c r="F8" s="23" t="s">
        <v>203</v>
      </c>
      <c r="G8" s="308"/>
    </row>
    <row r="9" spans="1:7" ht="15.75" customHeight="1" x14ac:dyDescent="0.25">
      <c r="A9" s="20" t="s">
        <v>425</v>
      </c>
      <c r="B9" s="235">
        <v>70854799.090000004</v>
      </c>
      <c r="C9" s="235">
        <v>20254827.18</v>
      </c>
      <c r="D9" s="235">
        <v>91109626.270000011</v>
      </c>
      <c r="E9" s="235">
        <v>82660530.299999997</v>
      </c>
      <c r="F9" s="235">
        <v>82660530.299999997</v>
      </c>
      <c r="G9" s="235">
        <v>8449095.9700000137</v>
      </c>
    </row>
    <row r="10" spans="1:7" x14ac:dyDescent="0.25">
      <c r="A10" s="41" t="s">
        <v>426</v>
      </c>
      <c r="B10" s="238">
        <v>70854799.090000004</v>
      </c>
      <c r="C10" s="238">
        <v>20254827.18</v>
      </c>
      <c r="D10" s="236">
        <v>91109626.270000011</v>
      </c>
      <c r="E10" s="238">
        <v>82660530.299999997</v>
      </c>
      <c r="F10" s="238">
        <v>82660530.299999997</v>
      </c>
      <c r="G10" s="236">
        <v>8449095.9700000137</v>
      </c>
    </row>
    <row r="11" spans="1:7" ht="15.75" customHeight="1" x14ac:dyDescent="0.25">
      <c r="A11" s="41" t="s">
        <v>427</v>
      </c>
      <c r="B11" s="236">
        <v>0</v>
      </c>
      <c r="C11" s="236">
        <v>0</v>
      </c>
      <c r="D11" s="236">
        <v>0</v>
      </c>
      <c r="E11" s="236">
        <v>0</v>
      </c>
      <c r="F11" s="236">
        <v>0</v>
      </c>
      <c r="G11" s="236">
        <v>0</v>
      </c>
    </row>
    <row r="12" spans="1:7" x14ac:dyDescent="0.25">
      <c r="A12" s="41" t="s">
        <v>428</v>
      </c>
      <c r="B12" s="236">
        <v>0</v>
      </c>
      <c r="C12" s="236">
        <v>0</v>
      </c>
      <c r="D12" s="236">
        <v>0</v>
      </c>
      <c r="E12" s="236">
        <v>0</v>
      </c>
      <c r="F12" s="236">
        <v>0</v>
      </c>
      <c r="G12" s="236">
        <v>0</v>
      </c>
    </row>
    <row r="13" spans="1:7" x14ac:dyDescent="0.25">
      <c r="A13" s="60" t="s">
        <v>429</v>
      </c>
      <c r="B13" s="236">
        <v>0</v>
      </c>
      <c r="C13" s="236">
        <v>0</v>
      </c>
      <c r="D13" s="236">
        <v>0</v>
      </c>
      <c r="E13" s="236">
        <v>0</v>
      </c>
      <c r="F13" s="236">
        <v>0</v>
      </c>
      <c r="G13" s="236">
        <v>0</v>
      </c>
    </row>
    <row r="14" spans="1:7" x14ac:dyDescent="0.25">
      <c r="A14" s="60" t="s">
        <v>430</v>
      </c>
      <c r="B14" s="236">
        <v>0</v>
      </c>
      <c r="C14" s="236">
        <v>0</v>
      </c>
      <c r="D14" s="236">
        <v>0</v>
      </c>
      <c r="E14" s="236">
        <v>0</v>
      </c>
      <c r="F14" s="236">
        <v>0</v>
      </c>
      <c r="G14" s="236">
        <v>0</v>
      </c>
    </row>
    <row r="15" spans="1:7" x14ac:dyDescent="0.25">
      <c r="A15" s="41" t="s">
        <v>431</v>
      </c>
      <c r="B15" s="236">
        <v>0</v>
      </c>
      <c r="C15" s="236">
        <v>0</v>
      </c>
      <c r="D15" s="236">
        <v>0</v>
      </c>
      <c r="E15" s="236">
        <v>0</v>
      </c>
      <c r="F15" s="236">
        <v>0</v>
      </c>
      <c r="G15" s="236">
        <v>0</v>
      </c>
    </row>
    <row r="16" spans="1:7" ht="30" x14ac:dyDescent="0.25">
      <c r="A16" s="42" t="s">
        <v>432</v>
      </c>
      <c r="B16" s="236">
        <v>0</v>
      </c>
      <c r="C16" s="236">
        <v>0</v>
      </c>
      <c r="D16" s="236">
        <v>0</v>
      </c>
      <c r="E16" s="236">
        <v>0</v>
      </c>
      <c r="F16" s="236">
        <v>0</v>
      </c>
      <c r="G16" s="236">
        <v>0</v>
      </c>
    </row>
    <row r="17" spans="1:7" x14ac:dyDescent="0.25">
      <c r="A17" s="60" t="s">
        <v>433</v>
      </c>
      <c r="B17" s="236">
        <v>0</v>
      </c>
      <c r="C17" s="236">
        <v>0</v>
      </c>
      <c r="D17" s="236">
        <v>0</v>
      </c>
      <c r="E17" s="236">
        <v>0</v>
      </c>
      <c r="F17" s="236">
        <v>0</v>
      </c>
      <c r="G17" s="236">
        <v>0</v>
      </c>
    </row>
    <row r="18" spans="1:7" x14ac:dyDescent="0.25">
      <c r="A18" s="60" t="s">
        <v>434</v>
      </c>
      <c r="B18" s="236">
        <v>0</v>
      </c>
      <c r="C18" s="236">
        <v>0</v>
      </c>
      <c r="D18" s="236">
        <v>0</v>
      </c>
      <c r="E18" s="236">
        <v>0</v>
      </c>
      <c r="F18" s="236">
        <v>0</v>
      </c>
      <c r="G18" s="236">
        <v>0</v>
      </c>
    </row>
    <row r="19" spans="1:7" x14ac:dyDescent="0.25">
      <c r="A19" s="41" t="s">
        <v>435</v>
      </c>
      <c r="B19" s="236">
        <v>0</v>
      </c>
      <c r="C19" s="236">
        <v>0</v>
      </c>
      <c r="D19" s="236">
        <v>0</v>
      </c>
      <c r="E19" s="236">
        <v>0</v>
      </c>
      <c r="F19" s="236">
        <v>0</v>
      </c>
      <c r="G19" s="236">
        <v>0</v>
      </c>
    </row>
    <row r="20" spans="1:7" x14ac:dyDescent="0.25">
      <c r="A20" s="34"/>
      <c r="B20" s="237"/>
      <c r="C20" s="237"/>
      <c r="D20" s="237"/>
      <c r="E20" s="237"/>
      <c r="F20" s="237"/>
      <c r="G20" s="237"/>
    </row>
    <row r="21" spans="1:7" x14ac:dyDescent="0.25">
      <c r="A21" s="24" t="s">
        <v>436</v>
      </c>
      <c r="B21" s="235">
        <v>27666365.640000001</v>
      </c>
      <c r="C21" s="235">
        <v>-1325148.3799999999</v>
      </c>
      <c r="D21" s="235">
        <v>26341217.260000002</v>
      </c>
      <c r="E21" s="235">
        <v>26340794.079999998</v>
      </c>
      <c r="F21" s="235">
        <v>26340794.079999998</v>
      </c>
      <c r="G21" s="235">
        <v>423.18000000342727</v>
      </c>
    </row>
    <row r="22" spans="1:7" x14ac:dyDescent="0.25">
      <c r="A22" s="41" t="s">
        <v>426</v>
      </c>
      <c r="B22" s="238">
        <v>27666365.640000001</v>
      </c>
      <c r="C22" s="238">
        <v>-1325148.3799999999</v>
      </c>
      <c r="D22" s="236">
        <v>26341217.260000002</v>
      </c>
      <c r="E22" s="238">
        <v>26340794.079999998</v>
      </c>
      <c r="F22" s="238">
        <v>26340794.079999998</v>
      </c>
      <c r="G22" s="236">
        <v>423.18000000342727</v>
      </c>
    </row>
    <row r="23" spans="1:7" x14ac:dyDescent="0.25">
      <c r="A23" s="41" t="s">
        <v>427</v>
      </c>
      <c r="B23" s="236">
        <v>0</v>
      </c>
      <c r="C23" s="236">
        <v>0</v>
      </c>
      <c r="D23" s="236">
        <v>0</v>
      </c>
      <c r="E23" s="236">
        <v>0</v>
      </c>
      <c r="F23" s="236">
        <v>0</v>
      </c>
      <c r="G23" s="236">
        <v>0</v>
      </c>
    </row>
    <row r="24" spans="1:7" x14ac:dyDescent="0.25">
      <c r="A24" s="41" t="s">
        <v>428</v>
      </c>
      <c r="B24" s="236">
        <v>0</v>
      </c>
      <c r="C24" s="236">
        <v>0</v>
      </c>
      <c r="D24" s="236">
        <v>0</v>
      </c>
      <c r="E24" s="236">
        <v>0</v>
      </c>
      <c r="F24" s="236">
        <v>0</v>
      </c>
      <c r="G24" s="236">
        <v>0</v>
      </c>
    </row>
    <row r="25" spans="1:7" x14ac:dyDescent="0.25">
      <c r="A25" s="60" t="s">
        <v>429</v>
      </c>
      <c r="B25" s="236">
        <v>0</v>
      </c>
      <c r="C25" s="236">
        <v>0</v>
      </c>
      <c r="D25" s="236">
        <v>0</v>
      </c>
      <c r="E25" s="236">
        <v>0</v>
      </c>
      <c r="F25" s="236">
        <v>0</v>
      </c>
      <c r="G25" s="236">
        <v>0</v>
      </c>
    </row>
    <row r="26" spans="1:7" x14ac:dyDescent="0.25">
      <c r="A26" s="60" t="s">
        <v>430</v>
      </c>
      <c r="B26" s="236">
        <v>0</v>
      </c>
      <c r="C26" s="236">
        <v>0</v>
      </c>
      <c r="D26" s="236">
        <v>0</v>
      </c>
      <c r="E26" s="236">
        <v>0</v>
      </c>
      <c r="F26" s="236">
        <v>0</v>
      </c>
      <c r="G26" s="236">
        <v>0</v>
      </c>
    </row>
    <row r="27" spans="1:7" x14ac:dyDescent="0.25">
      <c r="A27" s="41" t="s">
        <v>431</v>
      </c>
      <c r="B27" s="236">
        <v>0</v>
      </c>
      <c r="C27" s="236">
        <v>0</v>
      </c>
      <c r="D27" s="236">
        <v>0</v>
      </c>
      <c r="E27" s="236">
        <v>0</v>
      </c>
      <c r="F27" s="236">
        <v>0</v>
      </c>
      <c r="G27" s="236">
        <v>0</v>
      </c>
    </row>
    <row r="28" spans="1:7" ht="30" x14ac:dyDescent="0.25">
      <c r="A28" s="42" t="s">
        <v>432</v>
      </c>
      <c r="B28" s="236">
        <v>0</v>
      </c>
      <c r="C28" s="236">
        <v>0</v>
      </c>
      <c r="D28" s="236">
        <v>0</v>
      </c>
      <c r="E28" s="236">
        <v>0</v>
      </c>
      <c r="F28" s="236">
        <v>0</v>
      </c>
      <c r="G28" s="236">
        <v>0</v>
      </c>
    </row>
    <row r="29" spans="1:7" x14ac:dyDescent="0.25">
      <c r="A29" s="60" t="s">
        <v>433</v>
      </c>
      <c r="B29" s="236">
        <v>0</v>
      </c>
      <c r="C29" s="236">
        <v>0</v>
      </c>
      <c r="D29" s="236">
        <v>0</v>
      </c>
      <c r="E29" s="236">
        <v>0</v>
      </c>
      <c r="F29" s="236">
        <v>0</v>
      </c>
      <c r="G29" s="236">
        <v>0</v>
      </c>
    </row>
    <row r="30" spans="1:7" x14ac:dyDescent="0.25">
      <c r="A30" s="60" t="s">
        <v>434</v>
      </c>
      <c r="B30" s="236">
        <v>0</v>
      </c>
      <c r="C30" s="236">
        <v>0</v>
      </c>
      <c r="D30" s="236">
        <v>0</v>
      </c>
      <c r="E30" s="236">
        <v>0</v>
      </c>
      <c r="F30" s="236">
        <v>0</v>
      </c>
      <c r="G30" s="236">
        <v>0</v>
      </c>
    </row>
    <row r="31" spans="1:7" x14ac:dyDescent="0.25">
      <c r="A31" s="41" t="s">
        <v>435</v>
      </c>
      <c r="B31" s="236">
        <v>0</v>
      </c>
      <c r="C31" s="236">
        <v>0</v>
      </c>
      <c r="D31" s="236">
        <v>0</v>
      </c>
      <c r="E31" s="236">
        <v>0</v>
      </c>
      <c r="F31" s="236">
        <v>0</v>
      </c>
      <c r="G31" s="236">
        <v>0</v>
      </c>
    </row>
    <row r="32" spans="1:7" x14ac:dyDescent="0.25">
      <c r="A32" s="34"/>
      <c r="B32" s="237"/>
      <c r="C32" s="237"/>
      <c r="D32" s="237"/>
      <c r="E32" s="237"/>
      <c r="F32" s="237"/>
      <c r="G32" s="237"/>
    </row>
    <row r="33" spans="1:7" ht="14.45" customHeight="1" x14ac:dyDescent="0.25">
      <c r="A33" s="3" t="s">
        <v>437</v>
      </c>
      <c r="B33" s="235">
        <v>98521164.730000004</v>
      </c>
      <c r="C33" s="235">
        <v>18929678.800000001</v>
      </c>
      <c r="D33" s="235">
        <v>117450843.53000002</v>
      </c>
      <c r="E33" s="235">
        <v>109001324.38</v>
      </c>
      <c r="F33" s="235">
        <v>109001324.38</v>
      </c>
      <c r="G33" s="235">
        <v>8449519.1500000171</v>
      </c>
    </row>
    <row r="34" spans="1:7" ht="14.45" customHeight="1" x14ac:dyDescent="0.25">
      <c r="A34" s="39"/>
      <c r="B34" s="234"/>
      <c r="C34" s="234"/>
      <c r="D34" s="234"/>
      <c r="E34" s="234"/>
      <c r="F34" s="234"/>
      <c r="G34" s="23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0c865bf4-0f22-4e4d-b041-7b0c1657e5a8"/>
    <ds:schemaRef ds:uri="6aa8a68a-ab09-4ac8-a697-fdce915bc567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emachines</cp:lastModifiedBy>
  <cp:revision/>
  <cp:lastPrinted>2024-11-11T22:29:09Z</cp:lastPrinted>
  <dcterms:created xsi:type="dcterms:W3CDTF">2023-03-16T22:14:51Z</dcterms:created>
  <dcterms:modified xsi:type="dcterms:W3CDTF">2026-02-08T20:01:50Z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